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ichaelStickMendezMe\Downloads\"/>
    </mc:Choice>
  </mc:AlternateContent>
  <xr:revisionPtr revIDLastSave="0" documentId="13_ncr:1_{3491EF22-3129-476E-8A92-20E7DC614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quidacion ppto ingresos " sheetId="19" r:id="rId1"/>
    <sheet name="liquidacion ppto gastos" sheetId="20" r:id="rId2"/>
  </sheets>
  <externalReferences>
    <externalReference r:id="rId3"/>
    <externalReference r:id="rId4"/>
  </externalReferences>
  <definedNames>
    <definedName name="__123Graph_ATOTAL" localSheetId="1" hidden="1">#REF!</definedName>
    <definedName name="__123Graph_ATOTAL" localSheetId="0" hidden="1">#REF!</definedName>
    <definedName name="__123Graph_ATOTAL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F" localSheetId="1" hidden="1">#REF!</definedName>
    <definedName name="__123Graph_F" localSheetId="0" hidden="1">#REF!</definedName>
    <definedName name="__123Graph_F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a_" hidden="1">#N/A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'liquidacion ppto gastos'!$A$7:$J$177</definedName>
    <definedName name="_Key1" localSheetId="1" hidden="1">#REF!</definedName>
    <definedName name="_Key1" localSheetId="0" hidden="1">#REF!</definedName>
    <definedName name="_Key1" hidden="1">#REF!</definedName>
    <definedName name="_MatInverse_In" hidden="1">#N/A</definedName>
    <definedName name="_MatInverse_Out" hidden="1">#N/A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_Sort" localSheetId="1" hidden="1">#REF!</definedName>
    <definedName name="_Sort" localSheetId="0" hidden="1">#REF!</definedName>
    <definedName name="_Sort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gregadoSD" localSheetId="1" hidden="1">#REF!</definedName>
    <definedName name="AgregadoSD" localSheetId="0" hidden="1">#REF!</definedName>
    <definedName name="AgregadoSD" hidden="1">#REF!</definedName>
    <definedName name="_xlnm.Print_Area" localSheetId="1">'liquidacion ppto gastos'!$A$1:$K$155</definedName>
    <definedName name="_xlnm.Print_Area" localSheetId="0">'liquidacion ppto ingresos '!$B$1:$H$21</definedName>
    <definedName name="BLPH2" localSheetId="1" hidden="1">#REF!</definedName>
    <definedName name="BLPH2" localSheetId="0" hidden="1">#REF!</definedName>
    <definedName name="BLPH2" hidden="1">#REF!</definedName>
    <definedName name="BLPH3" localSheetId="1" hidden="1">#REF!</definedName>
    <definedName name="BLPH3" localSheetId="0" hidden="1">#REF!</definedName>
    <definedName name="BLPH3" hidden="1">#REF!</definedName>
    <definedName name="CUENTAS" localSheetId="1">#REF!</definedName>
    <definedName name="CUENTAS" localSheetId="0">#REF!</definedName>
    <definedName name="CUENTAS">#REF!</definedName>
    <definedName name="Cwvu.ComparEneMar9697." hidden="1">#N/A</definedName>
    <definedName name="Cwvu.EneFeb." hidden="1">#N/A</definedName>
    <definedName name="Cwvu.EneMar." hidden="1">#N/A</definedName>
    <definedName name="Cwvu.Formato._.Corto." hidden="1">#N/A</definedName>
    <definedName name="Cwvu.Formato._.Total." hidden="1">#N/A</definedName>
    <definedName name="DESTINACION" localSheetId="1">#REF!</definedName>
    <definedName name="DESTINACION" localSheetId="0">#REF!</definedName>
    <definedName name="DESTINACION">#REF!</definedName>
    <definedName name="FUENTES">[1]Listas!$AH$3:$AH$10</definedName>
    <definedName name="Fuentesinf">[1]Listas!$AL$3:$AL$11</definedName>
    <definedName name="OEI" localSheetId="1">#REF!</definedName>
    <definedName name="OEI" localSheetId="0">#REF!</definedName>
    <definedName name="OEI">#REF!</definedName>
    <definedName name="RECURSOS" localSheetId="1">#REF!</definedName>
    <definedName name="RECURSOS" localSheetId="0">#REF!</definedName>
    <definedName name="RECURSOS">#REF!</definedName>
    <definedName name="Rubrogastos">[1]Listas!$F$3:$F$47</definedName>
    <definedName name="Rubroingresos">[1]Listas!$C$3:$C$29</definedName>
    <definedName name="Rwvu.ComparEneMar9697." hidden="1">#N/A</definedName>
    <definedName name="Rwvu.EneFeb." hidden="1">#N/A</definedName>
    <definedName name="Rwvu.Formato._.Corto." hidden="1">#N/A</definedName>
    <definedName name="Rwvu.OPEF._.96." hidden="1">#N/A</definedName>
    <definedName name="Rwvu.OPEF._.97." hidden="1">#N/A</definedName>
    <definedName name="SIT_FONDOS" localSheetId="1">#REF!</definedName>
    <definedName name="SIT_FONDOS" localSheetId="0">#REF!</definedName>
    <definedName name="SIT_FONDOS">#REF!</definedName>
    <definedName name="SOLIC" localSheetId="1">[2]!SolCDP[[No. Solicitud]:[Valor]]</definedName>
    <definedName name="SOLIC" localSheetId="0">#REF!</definedName>
    <definedName name="SOLIC">#REF!</definedName>
    <definedName name="TERCERO" localSheetId="1">#REF!</definedName>
    <definedName name="TERCERO" localSheetId="0">#REF!</definedName>
    <definedName name="TERCERO">#REF!</definedName>
    <definedName name="_xlnm.Print_Titles" localSheetId="1">'liquidacion ppto gastos'!$1:$7</definedName>
    <definedName name="xxx" localSheetId="1" hidden="1">#REF!</definedName>
    <definedName name="xxx" localSheetId="0" hidden="1">#REF!</definedName>
    <definedName name="xxx" hidden="1">#REF!</definedName>
    <definedName name="yyy" localSheetId="1" hidden="1">#REF!</definedName>
    <definedName name="yyy" localSheetId="0" hidden="1">#REF!</definedName>
    <definedName name="yyy" hidden="1">#REF!</definedName>
    <definedName name="Z_91E95AE5_DCC2_11D0_8DF1_00805F2A002D_.wvu.Cols" hidden="1">#N/A</definedName>
    <definedName name="Z_91E95AE6_DCC2_11D0_8DF1_00805F2A002D_.wvu.Cols" hidden="1">#N/A</definedName>
    <definedName name="Z_91E95AE6_DCC2_11D0_8DF1_00805F2A002D_.wvu.Rows" hidden="1">#N/A</definedName>
    <definedName name="Z_91E95AE7_DCC2_11D0_8DF1_00805F2A002D_.wvu.Cols" hidden="1">#N/A</definedName>
    <definedName name="Z_91E95AE8_DCC2_11D0_8DF1_00805F2A002D_.wvu.Cols" hidden="1">#N/A</definedName>
    <definedName name="Z_91E95AE9_DCC2_11D0_8DF1_00805F2A002D_.wvu.Cols" hidden="1">#N/A</definedName>
    <definedName name="Z_91E95AEB_DCC2_11D0_8DF1_00805F2A002D_.wvu.Cols" hidden="1">#N/A</definedName>
    <definedName name="Z_91E95AEC_DCC2_11D0_8DF1_00805F2A002D_.wvu.Cols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9" l="1"/>
  <c r="G18" i="19" l="1"/>
  <c r="D21" i="19"/>
  <c r="H21" i="19" s="1"/>
  <c r="G20" i="19"/>
  <c r="E20" i="19"/>
  <c r="D19" i="19"/>
  <c r="E18" i="19"/>
  <c r="E17" i="19" s="1"/>
  <c r="H16" i="19"/>
  <c r="F16" i="19"/>
  <c r="H15" i="19"/>
  <c r="F15" i="19"/>
  <c r="G14" i="19"/>
  <c r="E14" i="19"/>
  <c r="D14" i="19"/>
  <c r="D12" i="19" s="1"/>
  <c r="D11" i="19" s="1"/>
  <c r="D10" i="19" s="1"/>
  <c r="G13" i="19"/>
  <c r="F13" i="19"/>
  <c r="E12" i="19"/>
  <c r="E11" i="19" s="1"/>
  <c r="E10" i="19" s="1"/>
  <c r="E9" i="19" s="1"/>
  <c r="D20" i="19" l="1"/>
  <c r="H20" i="19" s="1"/>
  <c r="G12" i="19"/>
  <c r="G11" i="19" s="1"/>
  <c r="G10" i="19" s="1"/>
  <c r="G9" i="19" s="1"/>
  <c r="G8" i="19" s="1"/>
  <c r="G17" i="19"/>
  <c r="H13" i="19"/>
  <c r="H14" i="19"/>
  <c r="H19" i="19"/>
  <c r="E8" i="19"/>
  <c r="F21" i="19"/>
  <c r="F10" i="19"/>
  <c r="D9" i="19"/>
  <c r="F11" i="19"/>
  <c r="H11" i="19"/>
  <c r="F12" i="19"/>
  <c r="F14" i="19"/>
  <c r="D18" i="19"/>
  <c r="F19" i="19"/>
  <c r="H10" i="19" l="1"/>
  <c r="H12" i="19"/>
  <c r="F20" i="19"/>
  <c r="H18" i="19"/>
  <c r="F18" i="19"/>
  <c r="D17" i="19"/>
  <c r="D8" i="19"/>
  <c r="H9" i="19"/>
  <c r="F9" i="19"/>
  <c r="H8" i="19" l="1"/>
  <c r="F8" i="19"/>
  <c r="H17" i="19"/>
  <c r="F17" i="19"/>
</calcChain>
</file>

<file path=xl/sharedStrings.xml><?xml version="1.0" encoding="utf-8"?>
<sst xmlns="http://schemas.openxmlformats.org/spreadsheetml/2006/main" count="396" uniqueCount="387">
  <si>
    <t>Rubro</t>
  </si>
  <si>
    <t>Descripción</t>
  </si>
  <si>
    <t>Solicitud de CDP</t>
  </si>
  <si>
    <t>CDP</t>
  </si>
  <si>
    <t>RP</t>
  </si>
  <si>
    <t>Obligaciones</t>
  </si>
  <si>
    <t xml:space="preserve">2.1.1 </t>
  </si>
  <si>
    <t>2.1.1.01</t>
  </si>
  <si>
    <t xml:space="preserve">2.1.1.01.01 </t>
  </si>
  <si>
    <t>2.1.1.01.01.001</t>
  </si>
  <si>
    <t>2.1.1.01.01.001.01</t>
  </si>
  <si>
    <t>2.1.1.01.01.001.03</t>
  </si>
  <si>
    <t>2.1.1.01.01.001.06</t>
  </si>
  <si>
    <t>2.1.1.01.01.001.08</t>
  </si>
  <si>
    <t>2.1.1.01.01.001.08.01</t>
  </si>
  <si>
    <t>2.1.1.01.01.001.08.02</t>
  </si>
  <si>
    <t>2.1.1.01.01.001.09</t>
  </si>
  <si>
    <t>2.1.1.01.01.001.10</t>
  </si>
  <si>
    <t>2.1.1.01.02</t>
  </si>
  <si>
    <t>2.1.1.01.02.001</t>
  </si>
  <si>
    <t>2.1.1.01.02.002</t>
  </si>
  <si>
    <t>2.1.1.01.02.004</t>
  </si>
  <si>
    <t>2.1.1.01.02.005</t>
  </si>
  <si>
    <t>2.1.1.01.02.006</t>
  </si>
  <si>
    <t>2.1.1.01.02.007</t>
  </si>
  <si>
    <t>2.1.1.01.02.008</t>
  </si>
  <si>
    <t>2.1.1.01.02.009</t>
  </si>
  <si>
    <t xml:space="preserve">2.1.2 </t>
  </si>
  <si>
    <t xml:space="preserve">2.1.2.01 </t>
  </si>
  <si>
    <t xml:space="preserve">2.1.2.01.01 </t>
  </si>
  <si>
    <t xml:space="preserve">2.1.2.01.01.001 </t>
  </si>
  <si>
    <t>2.1.2.01.01.003</t>
  </si>
  <si>
    <t>2.1.2.01.01.003.03</t>
  </si>
  <si>
    <t>2.1.2.01.01.003.03.02</t>
  </si>
  <si>
    <t>2.1.2.01.01.004</t>
  </si>
  <si>
    <t>2.1.2.01.01.004.01.01</t>
  </si>
  <si>
    <t>Muebles</t>
  </si>
  <si>
    <t>2.1.2.01.01.004.01.01.02</t>
  </si>
  <si>
    <t>2.1.2.01.01.005</t>
  </si>
  <si>
    <t>2.1.2.01.01.005.02</t>
  </si>
  <si>
    <t>2.1.2.01.01.005.02.03</t>
  </si>
  <si>
    <t>2.1.2.01.01.005.02.03.01</t>
  </si>
  <si>
    <t>2.1.2.01.01.005.02.03.01.01</t>
  </si>
  <si>
    <t xml:space="preserve">2.1.2.02 </t>
  </si>
  <si>
    <t>2.1.2.02.01</t>
  </si>
  <si>
    <t>2.1.2.02.01.002</t>
  </si>
  <si>
    <t>2.1.2.02.01.00203</t>
  </si>
  <si>
    <t xml:space="preserve">2.1.2.02.01.002032381101 </t>
  </si>
  <si>
    <t>2.1.2.02.01.0020323999</t>
  </si>
  <si>
    <t>2.1.2.02.01.00204</t>
  </si>
  <si>
    <t>2.1.2.02.01.0020424410</t>
  </si>
  <si>
    <t>2.1.2.02.01.00207</t>
  </si>
  <si>
    <t xml:space="preserve">2.1.2.02.01.0020727190 </t>
  </si>
  <si>
    <t>2.1.2.02.01.00208</t>
  </si>
  <si>
    <t>2.1.2.02.01.002082823609</t>
  </si>
  <si>
    <t>2.1.2.02.01.00209</t>
  </si>
  <si>
    <t>2.1.2.02.01.002092929012</t>
  </si>
  <si>
    <t>2.1.2.02.01.003</t>
  </si>
  <si>
    <t>2.1.2.02.01.00301</t>
  </si>
  <si>
    <t xml:space="preserve">2.1.2.02.01.003013191299 </t>
  </si>
  <si>
    <t>2.1.2.02.01.00302</t>
  </si>
  <si>
    <t>2.1.2.02.01.003023212901</t>
  </si>
  <si>
    <t xml:space="preserve">2.1.2.02.01.003023215306 </t>
  </si>
  <si>
    <t>2.1.2.02.01.003023213102</t>
  </si>
  <si>
    <t>2.1.2.02.01.003023219202</t>
  </si>
  <si>
    <t>2.1.2.02.01.003023219203</t>
  </si>
  <si>
    <t xml:space="preserve">2.1.2.02.01.003023219302 </t>
  </si>
  <si>
    <t>2.1.2.02.01.003023219907</t>
  </si>
  <si>
    <t>2.1.2.02.01.003023219999</t>
  </si>
  <si>
    <t>2.1.2.02.01.003023270101</t>
  </si>
  <si>
    <t>2.1.2.02.01.00305</t>
  </si>
  <si>
    <t>2.1.2.02.01.003053529901</t>
  </si>
  <si>
    <t>2.1.2.02.01.0003053533201</t>
  </si>
  <si>
    <t xml:space="preserve">2.1.2.02.01.003053532202 </t>
  </si>
  <si>
    <t>2.1.2.02.01.003053532204</t>
  </si>
  <si>
    <t>2.1.2.02.01.003053542006</t>
  </si>
  <si>
    <t>2.1.2.02.01.003053549952</t>
  </si>
  <si>
    <t>2.1.2.02.01.00306</t>
  </si>
  <si>
    <t>2.1.2.02.01.003063622004</t>
  </si>
  <si>
    <t>2.1.2.02.01.003063627018</t>
  </si>
  <si>
    <t>2.1.2.02.01.003063692007</t>
  </si>
  <si>
    <t>2.1.2.02.01.003063693001</t>
  </si>
  <si>
    <t>2.1.2.02.01.003063694002</t>
  </si>
  <si>
    <t>2.1.2.02.01.003063694003</t>
  </si>
  <si>
    <t>2.1.2.02.01.003063699006</t>
  </si>
  <si>
    <t>2.1.2.02.01.003063699049</t>
  </si>
  <si>
    <t>2.1.2.02.01.003063699060</t>
  </si>
  <si>
    <t>2.1.2.02.01.00308</t>
  </si>
  <si>
    <t>2.1.2.02.01.003083891103</t>
  </si>
  <si>
    <t> Lapiceros</t>
  </si>
  <si>
    <t>2.1.2.02.01.003083891104</t>
  </si>
  <si>
    <t>2.1.2.02.01.0030838911</t>
  </si>
  <si>
    <t>2.1.2.02.01.003083891108</t>
  </si>
  <si>
    <t>2.1.2.02.01.003083891106</t>
  </si>
  <si>
    <t>Lápices</t>
  </si>
  <si>
    <t>2.1.2.02.01.003083891107</t>
  </si>
  <si>
    <t>2.1.2.02.01.003083891205</t>
  </si>
  <si>
    <t>2.1.2.02.01.003083899301</t>
  </si>
  <si>
    <t>2.1.2.02.01.003083899302</t>
  </si>
  <si>
    <t>Escobas</t>
  </si>
  <si>
    <t>2.1.2.02.01.003083899314</t>
  </si>
  <si>
    <t>Trapeadores</t>
  </si>
  <si>
    <t>2.1.2.02.01.003083899998</t>
  </si>
  <si>
    <t>2.1.2.02.01.004</t>
  </si>
  <si>
    <t>2.1.2.02.01.00402</t>
  </si>
  <si>
    <t>2.1.2.02.01.004024291207</t>
  </si>
  <si>
    <t>2.1.2.02.01.004024299502</t>
  </si>
  <si>
    <t>Clips</t>
  </si>
  <si>
    <t>2.1.2.02.01.004024299504</t>
  </si>
  <si>
    <t>2.1.2.02.01.004024291305</t>
  </si>
  <si>
    <t>2.1.2.02.01.00403</t>
  </si>
  <si>
    <t>2.1.2.02.01.004034392303</t>
  </si>
  <si>
    <t>2.1.2.02.01.00405</t>
  </si>
  <si>
    <t>2.1.2.02.01.004054516003</t>
  </si>
  <si>
    <t>2.1.2.02.01.004054516004</t>
  </si>
  <si>
    <t>Perforadoras</t>
  </si>
  <si>
    <t>2.1.2.02.01.004054516005</t>
  </si>
  <si>
    <t>Sacaganchos</t>
  </si>
  <si>
    <t>2.1.2.02.01.0040545272</t>
  </si>
  <si>
    <t>2.1.2.02.02</t>
  </si>
  <si>
    <t>2.1.2.02.02.006</t>
  </si>
  <si>
    <t>2.1.2.02.02.00603</t>
  </si>
  <si>
    <t>2.1.2.02.02.0060363399</t>
  </si>
  <si>
    <t>2.1.2.02.02.00604</t>
  </si>
  <si>
    <t xml:space="preserve">Servicio de Transporte de Pasajeros </t>
  </si>
  <si>
    <t>2.1.2.02.02.0060464114</t>
  </si>
  <si>
    <t>2.1.2.02.02.00608</t>
  </si>
  <si>
    <t>Servicios Postales de Mensajeria</t>
  </si>
  <si>
    <t>2.1.2.02.02.0060868021</t>
  </si>
  <si>
    <t>2.1.2.02.02.007</t>
  </si>
  <si>
    <t>2.1.2.02.02.00701</t>
  </si>
  <si>
    <t>2.1.2.02.02.0070171122</t>
  </si>
  <si>
    <t>2.1.2.02.02.0070371355</t>
  </si>
  <si>
    <t>2.1.2.02.02.0070371359</t>
  </si>
  <si>
    <t>2.1.2.02.02.0070671610</t>
  </si>
  <si>
    <t>2.1.2.02.02.00702</t>
  </si>
  <si>
    <t xml:space="preserve">Servicios Inmobiliarios </t>
  </si>
  <si>
    <t>2.1.2.02.02.0070272112</t>
  </si>
  <si>
    <t>2.1.2.02.02.0070272212</t>
  </si>
  <si>
    <t>2.1.2.02.02.008</t>
  </si>
  <si>
    <t>2.1.2.02.02.00802</t>
  </si>
  <si>
    <t>Servicios Jurídicos y Contables</t>
  </si>
  <si>
    <t>2.1.2.02.02.0080282199</t>
  </si>
  <si>
    <t>2.1.2.02.02.0080282221</t>
  </si>
  <si>
    <t>2.1.2.02.02.00803</t>
  </si>
  <si>
    <t>2.1.2.02.02.0080283111</t>
  </si>
  <si>
    <t>2.1.2.02.02.0080283112</t>
  </si>
  <si>
    <t>2.1.2.02.02.0080283113</t>
  </si>
  <si>
    <t>2.1.2.02.02.0080283115</t>
  </si>
  <si>
    <t>2.1.2.02.02.0080283132</t>
  </si>
  <si>
    <t>2.1.2.02.02.0080283619</t>
  </si>
  <si>
    <t>2.1.2.02.02.0080283990</t>
  </si>
  <si>
    <t>2.1.2.02.02.00804</t>
  </si>
  <si>
    <t>Servicios de Telecomunicaciones, Transmisión y Suministro de Información</t>
  </si>
  <si>
    <t>2.1.2.02.02.0080484120</t>
  </si>
  <si>
    <t>2.1.2.02.02.0080484131</t>
  </si>
  <si>
    <t>2.1.2.02.02.0080484222</t>
  </si>
  <si>
    <t>2.1.2.02.02.00805</t>
  </si>
  <si>
    <t>Servicios de Soporte</t>
  </si>
  <si>
    <t>2.1.2.02.02.0080585250</t>
  </si>
  <si>
    <t>2.1.2.02.02.0080585330</t>
  </si>
  <si>
    <t>2.1.2.02.02.0080585961</t>
  </si>
  <si>
    <t>2.1.2.02.02.00806</t>
  </si>
  <si>
    <t>2.1.2.02.02.0080686312</t>
  </si>
  <si>
    <t>2.1.2.02.02.0080686330</t>
  </si>
  <si>
    <t>2.1.2.02.02.009</t>
  </si>
  <si>
    <t>2.1.2.02.02.00902</t>
  </si>
  <si>
    <t>Servicios de Educación</t>
  </si>
  <si>
    <t>2.1.2.02.02.009029291</t>
  </si>
  <si>
    <t>2.1.2.02.02.00904</t>
  </si>
  <si>
    <t>Servicios de Alcantarillado, Recolección, Tratamiento y Disposición de Desechos y Otros Servicios de Saneamiento Ambiental</t>
  </si>
  <si>
    <t>2.1.2.02.02.0090494110</t>
  </si>
  <si>
    <t>2.1.2.02.02.0090494239</t>
  </si>
  <si>
    <t>2.1.8</t>
  </si>
  <si>
    <t>2.1.8.01</t>
  </si>
  <si>
    <t>2.1.8.01.14</t>
  </si>
  <si>
    <t>2.1.8.04</t>
  </si>
  <si>
    <t>2.1.8.04.01</t>
  </si>
  <si>
    <t>2.3.2</t>
  </si>
  <si>
    <t>2.3.2.01</t>
  </si>
  <si>
    <t>2.3.2.01.01</t>
  </si>
  <si>
    <t>2.3.2.01.01.001</t>
  </si>
  <si>
    <t>2.3.2.01.01.001.03</t>
  </si>
  <si>
    <t>2.3.2.02</t>
  </si>
  <si>
    <t>2.3.2.02.01</t>
  </si>
  <si>
    <t>2.3.2.02.01.002</t>
  </si>
  <si>
    <t>2.3.2.02.02</t>
  </si>
  <si>
    <t>2.3.2.02.02.008</t>
  </si>
  <si>
    <t>Valor Modificado del Presupuesto</t>
  </si>
  <si>
    <t xml:space="preserve">Presupuesto Vigente 2023 </t>
  </si>
  <si>
    <t xml:space="preserve">Presupuesto Inicial 2023 </t>
  </si>
  <si>
    <t>2.1.2.02.02.00703</t>
  </si>
  <si>
    <t>2.1.2.02.02.00706</t>
  </si>
  <si>
    <t>Servicios Auxiliares de Seguros, Pensiones y Cesantías</t>
  </si>
  <si>
    <t>Nivel</t>
  </si>
  <si>
    <t xml:space="preserve">Gastos </t>
  </si>
  <si>
    <t>Factores Salariales Comunes</t>
  </si>
  <si>
    <t>Sueldo Básico</t>
  </si>
  <si>
    <t>Prestaciones Sociales</t>
  </si>
  <si>
    <t>Prima Técnica Salarial</t>
  </si>
  <si>
    <t>Activos Fijos</t>
  </si>
  <si>
    <t>Muebles Del Tipo Utilizado En La Oficina</t>
  </si>
  <si>
    <t>Otros Activos Fijos</t>
  </si>
  <si>
    <t>Café Trillado Excelso</t>
  </si>
  <si>
    <t>Otros Productos Alimenticios N.C.P.</t>
  </si>
  <si>
    <t>Bebidas</t>
  </si>
  <si>
    <t>Aguas Embotelladas, Sin Edulcorantes O Aromatizadas; Hielo</t>
  </si>
  <si>
    <t>Papel Bond</t>
  </si>
  <si>
    <t>Papel Sanitario Fraccionado</t>
  </si>
  <si>
    <t>Otros Productos Químicos; Fibras Artificiales (O Fibras Industriales Hechas Por El Hombre)</t>
  </si>
  <si>
    <t>Botiquines Para Emergencia</t>
  </si>
  <si>
    <t>Ceras Artificiales</t>
  </si>
  <si>
    <t>Detergentes Líquidos</t>
  </si>
  <si>
    <t>Preparaciones Para Limpiar Vidrios</t>
  </si>
  <si>
    <t>Pegantes Sintéticos</t>
  </si>
  <si>
    <t>Cintas Pegantes (Transparentes)</t>
  </si>
  <si>
    <t>Ganchos Legajadores Plásticos</t>
  </si>
  <si>
    <t> Muebles; Otros Bienes Transportables N.C.P.</t>
  </si>
  <si>
    <t>Minas Para Lápices</t>
  </si>
  <si>
    <t>Maquinaria Para Uso General</t>
  </si>
  <si>
    <t>Engrapadoras Para Oficina</t>
  </si>
  <si>
    <t>Otros Servicios Jurídicos N.C.P.</t>
  </si>
  <si>
    <t>Servicio Telefonia Fija ( Acceso)</t>
  </si>
  <si>
    <t>Impuestos</t>
  </si>
  <si>
    <t>Contribuciones</t>
  </si>
  <si>
    <t>Otras Estructuras</t>
  </si>
  <si>
    <t xml:space="preserve">Gastos de Funcionamiento </t>
  </si>
  <si>
    <t xml:space="preserve">Gastos de Personal </t>
  </si>
  <si>
    <t>Planta de Personal Permanente</t>
  </si>
  <si>
    <t>Factores Constitutivos de Salario</t>
  </si>
  <si>
    <t>Gastos de Representación</t>
  </si>
  <si>
    <t>Prima de Servicio</t>
  </si>
  <si>
    <t>Prima de Navidad</t>
  </si>
  <si>
    <t>Prima de Vacaciones</t>
  </si>
  <si>
    <t>Viáticos de Los Funcionarios En Comisión</t>
  </si>
  <si>
    <t>Adquisición de Activos No Financieros</t>
  </si>
  <si>
    <t>Maquinaria de Oficina, Contabilidad E Informática</t>
  </si>
  <si>
    <t>Productos de La Propiedad Intelectual</t>
  </si>
  <si>
    <t>Programas de Informática</t>
  </si>
  <si>
    <t>Paquetes de Software</t>
  </si>
  <si>
    <t>Adquisiciones Diferentes de Activos</t>
  </si>
  <si>
    <t>Artículos Textiles (Excepto Prendas de Vestir)</t>
  </si>
  <si>
    <t>Tejido de Punto O Ganchillo; Prendas de Vestir</t>
  </si>
  <si>
    <t> Uniformes de Trabajo</t>
  </si>
  <si>
    <t>Utensilios de Madera N.C.P.</t>
  </si>
  <si>
    <t>Pasta O Pulpa, Papel y Productos de Papel; Impresos y Artículos Similares</t>
  </si>
  <si>
    <t>Cajas de Cartón Liso</t>
  </si>
  <si>
    <t>Sobres de Manila</t>
  </si>
  <si>
    <t> Etiquetas Impresas Autoadhesivas de Papel</t>
  </si>
  <si>
    <t>Vasos de Papel O Cartón</t>
  </si>
  <si>
    <t>Artículos N.C.P. de Pulpa de Papel O Cartón</t>
  </si>
  <si>
    <t>Banditas de Caucho</t>
  </si>
  <si>
    <t> Borradores de Caucho</t>
  </si>
  <si>
    <t>Artículos de Material Plástico Para Servicios Sanitarios</t>
  </si>
  <si>
    <t> Cartuchos Plásticos Para Impresora de Computador</t>
  </si>
  <si>
    <t>Lápices de Colores</t>
  </si>
  <si>
    <t> Grapas de Alambre Para Engrapadoras de Oficina</t>
  </si>
  <si>
    <t>Extinguidores de Incendio</t>
  </si>
  <si>
    <t xml:space="preserve"> Unidades Removibles de Almacenamiento</t>
  </si>
  <si>
    <t>Adquisicion de Servicios</t>
  </si>
  <si>
    <t>Otros Servicios de Suministro de Comidas</t>
  </si>
  <si>
    <t xml:space="preserve">Servicios de Transporte Terrestre Especial Local de Pasajeros </t>
  </si>
  <si>
    <t>Servicio Local de Mensajeria Nacional</t>
  </si>
  <si>
    <t>Servicios de Depósito En Cuenta de Ahorros</t>
  </si>
  <si>
    <t>Servicios de Seguros Generales de Responsabilidad Civil</t>
  </si>
  <si>
    <t>Otros Servicios de Seguros Distintos de Los Seguros de Vida N.C.P.</t>
  </si>
  <si>
    <t> Servicios de Contabilidad</t>
  </si>
  <si>
    <t>Servicios de Consultoría En Gestión Estratégica</t>
  </si>
  <si>
    <t>Servicios de Consultoría En Gestión Financiera</t>
  </si>
  <si>
    <t>Servicios de Consultoría En Administración Del Recurso Humano</t>
  </si>
  <si>
    <t>Servicios de Consultoría En Gestión Administrativa</t>
  </si>
  <si>
    <t>Servicios de Soporte En Tecnologías de La Información (Ti)</t>
  </si>
  <si>
    <t xml:space="preserve">Otros Servicios de Publicidad </t>
  </si>
  <si>
    <t>Servicios Móviles de Voz</t>
  </si>
  <si>
    <t>Servicios de Protección (Guardas de Seguridad)</t>
  </si>
  <si>
    <t xml:space="preserve">Servicio de Limpieza General </t>
  </si>
  <si>
    <t>Servicios Generales de Recolección de Desechos</t>
  </si>
  <si>
    <t>Gastos Por Tributos, Tasas, Contribuciones, Multas, Sanciones E Intereses de Mora</t>
  </si>
  <si>
    <t xml:space="preserve">Gastos de Inversión </t>
  </si>
  <si>
    <t>Adquisición de Diferentes Activos</t>
  </si>
  <si>
    <t>Adquisición de Servicios</t>
  </si>
  <si>
    <t>Aportes Generales al Sistema de Riesgos Laborales</t>
  </si>
  <si>
    <t>Aportes al Icbf</t>
  </si>
  <si>
    <t>Aportes al Sena</t>
  </si>
  <si>
    <t xml:space="preserve">Contribuciones Inherentes a La Nómina </t>
  </si>
  <si>
    <t>Aportes a La Seguridad Social En Pensiones</t>
  </si>
  <si>
    <t>Aportes a La Seguridad Social En Salud</t>
  </si>
  <si>
    <t>Aportes a Cajas de Compensación Familiar</t>
  </si>
  <si>
    <t>Aportes a La Esap</t>
  </si>
  <si>
    <t>Aportes a Escuelas Industriales E Institutos Técnicos</t>
  </si>
  <si>
    <t>Servicios de Alquiler O Arrendamiento Con O Sin Opción de Compra, Relativos a Bienes Inmuebles No Residenciales (Diferentes a Vivienda), Propios O Arrendados</t>
  </si>
  <si>
    <t>Servicios de Administración de Bienes Inmuebles No Residenciales (Diferentes a Vivienda) a Comisión O Por Contrato</t>
  </si>
  <si>
    <t>Otros Servicios de Seguros Distintos a Los Seguros de Vida (Excepto Los Servicios de Reaseguro)</t>
  </si>
  <si>
    <t>Servicio de Distribución de Electricidad ( a Comisión O Por Contrato)</t>
  </si>
  <si>
    <t>Servicio de Distribución de Agua Por Tuberia ( a Comisión O Por Contrato)</t>
  </si>
  <si>
    <t>Gravamen a Los Movimientos Financieros</t>
  </si>
  <si>
    <t>Adquisición de Bienes y Servicios</t>
  </si>
  <si>
    <t>Edificaciones y Estructuras</t>
  </si>
  <si>
    <t>Maquinaria y Equipos</t>
  </si>
  <si>
    <t>Maquinaria de Informática y Sus Partes, Piezas y Accesorios</t>
  </si>
  <si>
    <t>Activos Fijos No Clasificados Como Maquinaria y Equipos</t>
  </si>
  <si>
    <t>Programas de Informática y Bases de Datos</t>
  </si>
  <si>
    <t>Materiales 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</si>
  <si>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</si>
  <si>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</si>
  <si>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Artículos Elaborados Con Textiles (Incluye Paños Para Fregar Piso, Paños Para Limpiar Platos, Paños Para Limpiar El Polvo y Paños de Limpieza Similares, Cinturones de Seguridad y Chalecos Salvavidas)</t>
  </si>
  <si>
    <t> Cuero y Productos de Cuero; Calzado</t>
  </si>
  <si>
    <t>Partes y Accesorios Para Artículos de Protección Personal</t>
  </si>
  <si>
    <t>Otros Bienes Transportables (Excepto Productos Metálicos, Maquinaria y Equipo)</t>
  </si>
  <si>
    <t>Productos de Madera, Corcho, Cestería y Espartería</t>
  </si>
  <si>
    <t>Papel Para Servilletas, Toallas y Similares</t>
  </si>
  <si>
    <t>Libretas y Análogos</t>
  </si>
  <si>
    <t>Cintas y Papeles Especiales Para Corrección y Borrado de Textos</t>
  </si>
  <si>
    <t>Productos de Caucho y Plástico</t>
  </si>
  <si>
    <t>Utensilios de Material Plástico Para La Mesa y Cocina</t>
  </si>
  <si>
    <t>Vasos y Jarros de Material Plástico</t>
  </si>
  <si>
    <t> Soportes de Plástico Para Fumigadoras y Extintores Portátiles</t>
  </si>
  <si>
    <t>Marcadores de Fieltro y Similares</t>
  </si>
  <si>
    <t>Plumas, Estilógrafos Para Calcar, Lápices, Portaplumas, Portaminas y Soportes Similares, y Sus Partes; Lápices de Colores, Lápices de Mina, Lápices de Pintura al Pastel, Carbonillas y Tizas Para Dibujar</t>
  </si>
  <si>
    <t>Fechadores y Numeradores</t>
  </si>
  <si>
    <t>Escobas y Cepillos de Material Plástico</t>
  </si>
  <si>
    <t>Artículos N.C.P. Para Escritorio y Oficina</t>
  </si>
  <si>
    <t>Productos Metálicos, Maquinaria y Equipo</t>
  </si>
  <si>
    <t> Productos Metálicos Elaborados (Excepto Maquinaria y Equipo)</t>
  </si>
  <si>
    <t>Olletas, Lecheras, Cafeteras y Similares, Esmaltados</t>
  </si>
  <si>
    <t xml:space="preserve"> Tijeras Para Artes y Oficios</t>
  </si>
  <si>
    <t>Comercio y Distribución; Alojamiento; Servicios de Suministro de Comidas y Bebidas; Servicios de Transporte; y Servicios de Distribución de Electricidad, Gas y Agua</t>
  </si>
  <si>
    <t>Alojamiento; Servicios de Suministro de Comidas y Bebidas</t>
  </si>
  <si>
    <t>Servicios Financieros y Servicios Conexos; Servicios Inmobiliarios; y Servicios de Arrendamiento y Leasing</t>
  </si>
  <si>
    <t>Servicios Financieros y Servicios Conexos</t>
  </si>
  <si>
    <t>Servicios de Corretaje y Agencias de Seguros</t>
  </si>
  <si>
    <t>Servicios Prestados a Las Empresas y Servicios de Producción</t>
  </si>
  <si>
    <t>Servicios de Consultoría En Administración y Servicios de Gestión; Servicios de Tecnología de La Información</t>
  </si>
  <si>
    <t>Otros Servicios Profesionales, Técnicos y Empresariales N.C.P.</t>
  </si>
  <si>
    <t>Internet  y Banda Ancha</t>
  </si>
  <si>
    <t>Servicios de Organización y Asistencia de Convenciones</t>
  </si>
  <si>
    <t>Servicios de Apoyo y de Operación Para La Agricultura, La Caza, La Silvicultura, La Pesca, La Minería y Los Servicios Públicos</t>
  </si>
  <si>
    <t>Servicios Para La Comunidad, Sociales y Personales</t>
  </si>
  <si>
    <t>Otros Servicios de La Educación y La Formación</t>
  </si>
  <si>
    <t>Servicios de Alcantarillado y Tratamiento de Aguas Residuales</t>
  </si>
  <si>
    <t>Cuota de Fiscalización y Auditaje</t>
  </si>
  <si>
    <t xml:space="preserve">Materiales y Suministros </t>
  </si>
  <si>
    <t>Productos Alimenticios, Bebidas, Téxtiles y Otros</t>
  </si>
  <si>
    <t>Pagado</t>
  </si>
  <si>
    <t>2.1.2.02.02.0090393121</t>
  </si>
  <si>
    <t>2.1.2.02.02.0090393199</t>
  </si>
  <si>
    <t>2.1.2.02.02.0080383159</t>
  </si>
  <si>
    <t>2.1.2.02.02.00903</t>
  </si>
  <si>
    <t>Otros Servicios Sanitarios</t>
  </si>
  <si>
    <t>Distintivos para identificación personal</t>
  </si>
  <si>
    <t>Servicos para el Cuidado de la Salud Humana y Servicios Sociales</t>
  </si>
  <si>
    <t>Servicios Médicos Generales</t>
  </si>
  <si>
    <t>2.1.2.02.01.003063699054</t>
  </si>
  <si>
    <t>Otros servicios de alojamiento y suministro de infraestructura en tecnología de la información (TI)</t>
  </si>
  <si>
    <t>Saldo por Recaudar</t>
  </si>
  <si>
    <t>Modificaciones al Presupuesto</t>
  </si>
  <si>
    <t>Presupuesto Final</t>
  </si>
  <si>
    <t xml:space="preserve">INGRESOS </t>
  </si>
  <si>
    <t xml:space="preserve">1.1 </t>
  </si>
  <si>
    <t xml:space="preserve">INGRESOS CORRIENTES </t>
  </si>
  <si>
    <t xml:space="preserve">1.1.02 </t>
  </si>
  <si>
    <t xml:space="preserve">NO TRIBUTARIOS </t>
  </si>
  <si>
    <t>1.1.02.06</t>
  </si>
  <si>
    <t>TRANSFERENCIAS CORRIENTES</t>
  </si>
  <si>
    <t>1.1.02.06.006</t>
  </si>
  <si>
    <t>TRANSFERENCIAS DE OTRAS ENTIDADES DEL GOBIERNO GENERAL</t>
  </si>
  <si>
    <t>1.1.02.06.006.01</t>
  </si>
  <si>
    <t>APORTES DE LA NACIÓN</t>
  </si>
  <si>
    <t>1.1.02.06.006.06</t>
  </si>
  <si>
    <t>OTRAS UNIDADES DE GOBIERNO</t>
  </si>
  <si>
    <t>1.1.02.06.006.06.01</t>
  </si>
  <si>
    <t>DEPARTAMENTO DE CUNDINAMARCA</t>
  </si>
  <si>
    <t>1.1.02.06.006.06.02</t>
  </si>
  <si>
    <t>DISTRITO DE BOGOTÁ</t>
  </si>
  <si>
    <t>1.2</t>
  </si>
  <si>
    <t>RECURSOS DE CAPITAL</t>
  </si>
  <si>
    <t>1.2.05</t>
  </si>
  <si>
    <t>RENDIMIENTOS FINANCIEROS</t>
  </si>
  <si>
    <t>1.2.05.02</t>
  </si>
  <si>
    <t>DEPOSITOS</t>
  </si>
  <si>
    <t>1.2.10</t>
  </si>
  <si>
    <t>RECURSOS DE BALANCE</t>
  </si>
  <si>
    <t>1.2.10.02</t>
  </si>
  <si>
    <t>SUPERAVIT FISCAL</t>
  </si>
  <si>
    <t>Recaudo a 31 Dic</t>
  </si>
  <si>
    <t>ESTADO DE EJECUCIÓN PRESUPUESTAL DE INGRESOS A 31 DE DICIEMBRE DE 2023</t>
  </si>
  <si>
    <t>ESTADO DE EJECUCIÓN PRESUPUESTAL CORTE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</si>
</sst>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1C3856"/>
      <name val="Calibri"/>
      <family val="2"/>
      <scheme val="minor"/>
    </font>
    <font>
      <sz val="11"/>
      <color rgb="FF1C3856"/>
      <name val="Calibri"/>
      <family val="2"/>
      <scheme val="minor"/>
    </font>
    <font>
      <i/>
      <sz val="11"/>
      <color rgb="FF1C3856"/>
      <name val="Calibri"/>
      <family val="2"/>
      <scheme val="minor"/>
    </font>
    <font>
      <b/>
      <sz val="14"/>
      <color rgb="FF1C3856"/>
      <name val="Calibri"/>
      <family val="2"/>
      <scheme val="minor"/>
    </font>
    <font>
      <b/>
      <sz val="13"/>
      <color rgb="FF1C3856"/>
      <name val="Calibri"/>
      <family val="2"/>
      <scheme val="minor"/>
    </font>
    <font>
      <sz val="13"/>
      <color rgb="FF1C3856"/>
      <name val="Calibri"/>
      <family val="2"/>
      <scheme val="minor"/>
    </font>
    <font>
      <i/>
      <sz val="13"/>
      <color rgb="FF1C3856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rgb="FF1C3856"/>
      <name val="Calibri"/>
      <family val="2"/>
      <scheme val="minor"/>
    </font>
    <font>
      <b/>
      <i/>
      <sz val="13"/>
      <color rgb="FF1C385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C3856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1C3856"/>
      </left>
      <right/>
      <top style="thin">
        <color rgb="FF1C3856"/>
      </top>
      <bottom/>
      <diagonal/>
    </border>
    <border>
      <left style="thin">
        <color indexed="64"/>
      </left>
      <right/>
      <top style="thin">
        <color rgb="FF1C3856"/>
      </top>
      <bottom/>
      <diagonal/>
    </border>
    <border>
      <left style="thin">
        <color rgb="FF1C3856"/>
      </left>
      <right/>
      <top style="thin">
        <color theme="8"/>
      </top>
      <bottom/>
      <diagonal/>
    </border>
    <border>
      <left style="thin">
        <color theme="8"/>
      </left>
      <right style="thin">
        <color rgb="FF1C3856"/>
      </right>
      <top style="thin">
        <color theme="8"/>
      </top>
      <bottom/>
      <diagonal/>
    </border>
    <border>
      <left style="thin">
        <color rgb="FF1C3856"/>
      </left>
      <right/>
      <top style="thin">
        <color theme="8"/>
      </top>
      <bottom style="thin">
        <color rgb="FF1C3856"/>
      </bottom>
      <diagonal/>
    </border>
    <border>
      <left style="thin">
        <color theme="8"/>
      </left>
      <right/>
      <top style="thin">
        <color theme="8"/>
      </top>
      <bottom style="thin">
        <color rgb="FF1C3856"/>
      </bottom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rgb="FF1C3856"/>
      </right>
      <top style="thin">
        <color rgb="FF1C3856"/>
      </top>
      <bottom/>
      <diagonal/>
    </border>
    <border>
      <left style="thin">
        <color theme="8"/>
      </left>
      <right style="thin">
        <color rgb="FF1C3856"/>
      </right>
      <top style="thin">
        <color theme="8"/>
      </top>
      <bottom style="thin">
        <color rgb="FF1C3856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rgb="FF70AD47"/>
      </bottom>
      <diagonal/>
    </border>
    <border>
      <left style="thin">
        <color rgb="FF1C3856"/>
      </left>
      <right style="thin">
        <color theme="8"/>
      </right>
      <top/>
      <bottom/>
      <diagonal/>
    </border>
    <border>
      <left style="thin">
        <color indexed="64"/>
      </left>
      <right style="thin">
        <color theme="8"/>
      </right>
      <top style="thin">
        <color rgb="FF000000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rgb="FF000000"/>
      </bottom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101">
    <xf numFmtId="0" fontId="0" fillId="0" borderId="0" xfId="0"/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justify" vertical="center" wrapText="1"/>
    </xf>
    <xf numFmtId="0" fontId="8" fillId="0" borderId="1" xfId="2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4" fontId="4" fillId="0" borderId="8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4" fillId="0" borderId="2" xfId="1" applyNumberFormat="1" applyFont="1" applyFill="1" applyBorder="1" applyAlignment="1">
      <alignment horizontal="right" vertical="center" wrapText="1"/>
    </xf>
    <xf numFmtId="164" fontId="4" fillId="0" borderId="14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5" fillId="0" borderId="8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 wrapText="1"/>
    </xf>
    <xf numFmtId="164" fontId="5" fillId="0" borderId="2" xfId="1" applyNumberFormat="1" applyFont="1" applyFill="1" applyBorder="1" applyAlignment="1">
      <alignment vertical="center"/>
    </xf>
    <xf numFmtId="164" fontId="5" fillId="0" borderId="14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1" applyNumberFormat="1" applyFont="1" applyFill="1" applyBorder="1" applyAlignment="1">
      <alignment vertical="center" wrapText="1"/>
    </xf>
    <xf numFmtId="164" fontId="4" fillId="0" borderId="14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4" fillId="0" borderId="8" xfId="1" applyNumberFormat="1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164" fontId="4" fillId="0" borderId="8" xfId="1" applyNumberFormat="1" applyFont="1" applyFill="1" applyBorder="1" applyAlignment="1">
      <alignment vertical="center"/>
    </xf>
    <xf numFmtId="164" fontId="4" fillId="0" borderId="11" xfId="1" applyNumberFormat="1" applyFont="1" applyFill="1" applyBorder="1" applyAlignment="1">
      <alignment vertical="center"/>
    </xf>
    <xf numFmtId="164" fontId="4" fillId="0" borderId="14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164" fontId="4" fillId="0" borderId="11" xfId="1" applyNumberFormat="1" applyFont="1" applyFill="1" applyBorder="1" applyAlignment="1">
      <alignment horizontal="right" vertical="center" wrapText="1"/>
    </xf>
    <xf numFmtId="164" fontId="5" fillId="0" borderId="11" xfId="1" applyNumberFormat="1" applyFont="1" applyFill="1" applyBorder="1" applyAlignment="1">
      <alignment vertical="center" wrapText="1"/>
    </xf>
    <xf numFmtId="164" fontId="5" fillId="0" borderId="14" xfId="1" applyNumberFormat="1" applyFont="1" applyFill="1" applyBorder="1" applyAlignment="1">
      <alignment vertical="center" wrapText="1"/>
    </xf>
    <xf numFmtId="164" fontId="5" fillId="0" borderId="2" xfId="1" applyNumberFormat="1" applyFont="1" applyFill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164" fontId="5" fillId="0" borderId="0" xfId="1" applyNumberFormat="1" applyFont="1" applyFill="1" applyAlignment="1">
      <alignment vertical="center"/>
    </xf>
    <xf numFmtId="164" fontId="4" fillId="4" borderId="18" xfId="1" applyNumberFormat="1" applyFont="1" applyFill="1" applyBorder="1" applyAlignment="1">
      <alignment vertical="center" wrapText="1"/>
    </xf>
    <xf numFmtId="164" fontId="4" fillId="4" borderId="19" xfId="1" applyNumberFormat="1" applyFont="1" applyFill="1" applyBorder="1" applyAlignment="1">
      <alignment vertical="center" wrapText="1"/>
    </xf>
    <xf numFmtId="164" fontId="4" fillId="0" borderId="19" xfId="1" applyNumberFormat="1" applyFont="1" applyBorder="1" applyAlignment="1">
      <alignment vertical="center" wrapText="1"/>
    </xf>
    <xf numFmtId="164" fontId="5" fillId="4" borderId="19" xfId="1" applyNumberFormat="1" applyFont="1" applyFill="1" applyBorder="1" applyAlignment="1">
      <alignment vertical="center" wrapText="1"/>
    </xf>
    <xf numFmtId="164" fontId="5" fillId="0" borderId="19" xfId="1" applyNumberFormat="1" applyFont="1" applyBorder="1" applyAlignment="1">
      <alignment vertical="center" wrapText="1"/>
    </xf>
    <xf numFmtId="164" fontId="7" fillId="2" borderId="17" xfId="1" applyNumberFormat="1" applyFont="1" applyFill="1" applyBorder="1" applyAlignment="1">
      <alignment horizontal="center" vertical="center" wrapText="1"/>
    </xf>
    <xf numFmtId="49" fontId="4" fillId="4" borderId="19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44" fontId="7" fillId="2" borderId="21" xfId="1" applyFont="1" applyFill="1" applyBorder="1" applyAlignment="1" applyProtection="1">
      <alignment horizontal="center" vertical="center" wrapText="1"/>
      <protection locked="0"/>
    </xf>
    <xf numFmtId="44" fontId="7" fillId="2" borderId="3" xfId="1" applyFont="1" applyFill="1" applyBorder="1" applyAlignment="1" applyProtection="1">
      <alignment horizontal="center" vertical="center" wrapText="1"/>
      <protection locked="0"/>
    </xf>
    <xf numFmtId="164" fontId="4" fillId="0" borderId="2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164" fontId="5" fillId="0" borderId="14" xfId="1" applyNumberFormat="1" applyFont="1" applyFill="1" applyBorder="1" applyAlignment="1">
      <alignment horizontal="right" vertical="center" wrapText="1"/>
    </xf>
    <xf numFmtId="164" fontId="5" fillId="0" borderId="8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0" borderId="2" xfId="1" applyNumberFormat="1" applyFont="1" applyFill="1" applyBorder="1" applyAlignment="1">
      <alignment horizontal="right" vertical="center"/>
    </xf>
    <xf numFmtId="164" fontId="5" fillId="0" borderId="14" xfId="1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4" fillId="0" borderId="10" xfId="1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>
      <alignment vertical="center" wrapText="1"/>
    </xf>
    <xf numFmtId="164" fontId="4" fillId="0" borderId="15" xfId="1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164" fontId="4" fillId="0" borderId="0" xfId="1" applyNumberFormat="1" applyFont="1" applyFill="1" applyAlignment="1">
      <alignment vertical="center"/>
    </xf>
    <xf numFmtId="0" fontId="13" fillId="0" borderId="7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164" fontId="13" fillId="0" borderId="1" xfId="1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5" borderId="0" xfId="0" applyFill="1"/>
    <xf numFmtId="44" fontId="7" fillId="5" borderId="0" xfId="1" applyFont="1" applyFill="1" applyBorder="1" applyAlignment="1" applyProtection="1">
      <alignment horizontal="center" vertical="center" wrapText="1"/>
      <protection locked="0"/>
    </xf>
    <xf numFmtId="164" fontId="4" fillId="5" borderId="0" xfId="0" applyNumberFormat="1" applyFont="1" applyFill="1" applyAlignment="1">
      <alignment vertical="center"/>
    </xf>
    <xf numFmtId="164" fontId="5" fillId="5" borderId="0" xfId="0" applyNumberFormat="1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164" fontId="0" fillId="5" borderId="0" xfId="1" applyNumberFormat="1" applyFont="1" applyFill="1" applyAlignment="1">
      <alignment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2 2" xfId="3" xr:uid="{00000000-0005-0000-0000-000003000000}"/>
  </cellStyles>
  <dxfs count="14"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numFmt numFmtId="164" formatCode="_-&quot;$&quot;\ * #,##0_-;\-&quot;$&quot;\ * #,##0_-;_-&quot;$&quot;\ * &quot;-&quot;??_-;_-@_-"/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numFmt numFmtId="164" formatCode="_-&quot;$&quot;\ * #,##0_-;\-&quot;$&quot;\ * #,##0_-;_-&quot;$&quot;\ * &quot;-&quot;??_-;_-@_-"/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numFmt numFmtId="164" formatCode="_-&quot;$&quot;\ * #,##0_-;\-&quot;$&quot;\ * #,##0_-;_-&quot;$&quot;\ * &quot;-&quot;??_-;_-@_-"/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numFmt numFmtId="164" formatCode="_-&quot;$&quot;\ * #,##0_-;\-&quot;$&quot;\ * #,##0_-;_-&quot;$&quot;\ * &quot;-&quot;??_-;_-@_-"/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numFmt numFmtId="164" formatCode="_-&quot;$&quot;\ * #,##0_-;\-&quot;$&quot;\ * #,##0_-;_-&quot;$&quot;\ * &quot;-&quot;??_-;_-@_-"/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numFmt numFmtId="164" formatCode="_-&quot;$&quot;\ * #,##0_-;\-&quot;$&quot;\ * #,##0_-;_-&quot;$&quot;\ * &quot;-&quot;??_-;_-@_-"/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numFmt numFmtId="164" formatCode="_-&quot;$&quot;\ * #,##0_-;\-&quot;$&quot;\ * #,##0_-;_-&quot;$&quot;\ * &quot;-&quot;??_-;_-@_-"/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numFmt numFmtId="164" formatCode="_-&quot;$&quot;\ * #,##0_-;\-&quot;$&quot;\ * #,##0_-;_-&quot;$&quot;\ * &quot;-&quot;??_-;_-@_-"/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numFmt numFmtId="164" formatCode="_-&quot;$&quot;\ * #,##0_-;\-&quot;$&quot;\ * #,##0_-;_-&quot;$&quot;\ * &quot;-&quot;??_-;_-@_-"/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rgb="FF1C3856"/>
        <name val="Calibri"/>
        <scheme val="minor"/>
      </font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rgb="FF1C3856"/>
        </left>
        <right style="thin">
          <color theme="8"/>
        </right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color rgb="FF1C3856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C3856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EED00A"/>
      <color rgb="FFE1B755"/>
      <color rgb="FFE4A014"/>
      <color rgb="FF1C3856"/>
      <color rgb="FF2E669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183479</xdr:colOff>
      <xdr:row>1</xdr:row>
      <xdr:rowOff>103475</xdr:rowOff>
    </xdr:from>
    <xdr:to>
      <xdr:col>4</xdr:col>
      <xdr:colOff>1333500</xdr:colOff>
      <xdr:row>3</xdr:row>
      <xdr:rowOff>152400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89419" y="286355"/>
          <a:ext cx="4342801" cy="414685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1036919</xdr:colOff>
      <xdr:row>1</xdr:row>
      <xdr:rowOff>27275</xdr:rowOff>
    </xdr:from>
    <xdr:ext cx="4353111" cy="531972"/>
    <xdr:pic>
      <xdr:nvPicPr>
        <xdr:cNvPr id="2" name="image2.png">
          <a:extLst>
            <a:ext uri="{FF2B5EF4-FFF2-40B4-BE49-F238E27FC236}">
              <a16:creationId xmlns:a16="http://schemas.microsoft.com/office/drawing/2014/main" id="{229B1795-0435-43B6-83A4-500D877B9F7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7494" y="217775"/>
          <a:ext cx="4353111" cy="531972"/>
        </a:xfrm>
        <a:prstGeom prst="rect">
          <a:avLst/>
        </a:prstGeom>
        <a:ln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dministrador/Downloads/Esparta023.xlsm" TargetMode="External"/><Relationship Id="rId1" Type="http://schemas.openxmlformats.org/officeDocument/2006/relationships/externalLinkPath" Target="/Users/Administrador/Downloads/Esparta02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arianela/Documents/Marianela/2023/Region%20Metropolitana/Presupuesto/Control%20Presupuestal%202023.xlsx" TargetMode="External"/><Relationship Id="rId1" Type="http://schemas.openxmlformats.org/officeDocument/2006/relationships/externalLinkPath" Target="/Users/marianela/Documents/Marianela/2023/Region%20Metropolitana/Presupuesto/Control%20Presupuesta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orEstamp"/>
      <sheetName val="ForContribu"/>
      <sheetName val="Inftrib"/>
      <sheetName val="Estampilla"/>
      <sheetName val="PROVEEDORES"/>
      <sheetName val="MENU"/>
      <sheetName val="Certtraslado"/>
      <sheetName val="TrasladoB"/>
      <sheetName val="Auxiliares"/>
      <sheetName val="BDE1"/>
      <sheetName val="Bdg"/>
      <sheetName val="Traslados"/>
      <sheetName val="TPI"/>
      <sheetName val="TPG"/>
      <sheetName val="RPCE"/>
      <sheetName val="SoporteEgresos"/>
      <sheetName val="Giros"/>
      <sheetName val="Igiros"/>
      <sheetName val="Reumen_Contratacion"/>
      <sheetName val="Listas"/>
      <sheetName val="EstudioMercado"/>
      <sheetName val="Supervisor"/>
      <sheetName val="Contratacion"/>
      <sheetName val="CierreRp"/>
      <sheetName val="Reduccion"/>
      <sheetName val="Memorando-cdp"/>
      <sheetName val="EstudPrevios"/>
      <sheetName val="InvitacionP"/>
      <sheetName val="Evaluacion"/>
      <sheetName val="Evaluacion (2)"/>
      <sheetName val="ResAdj"/>
      <sheetName val="Contrato"/>
      <sheetName val="Acta-Crp"/>
      <sheetName val="Memorando-cdp Adicion"/>
      <sheetName val="OtrosMB"/>
      <sheetName val="Ingresos"/>
      <sheetName val="CompIngreso"/>
      <sheetName val="Contribucion"/>
      <sheetName val="BDE2"/>
      <sheetName val="Resumen_Giros"/>
      <sheetName val="Macro1"/>
      <sheetName val="Consignc&lt;"/>
      <sheetName val="Hoja1"/>
      <sheetName val="Miesparta"/>
      <sheetName val="Hoja2"/>
      <sheetName val="Menu Informes"/>
      <sheetName val="OtrosCDP"/>
      <sheetName val="Memorando-Otroscdp"/>
      <sheetName val="Datos"/>
      <sheetName val="licencia"/>
      <sheetName val="NUMEROS"/>
      <sheetName val="Letras"/>
      <sheetName val="Modificaciones"/>
      <sheetName val="Ftoadiciones"/>
      <sheetName val="Ftoreducc"/>
      <sheetName val="Ftotrasp"/>
      <sheetName val="Memorando-cdp TP"/>
      <sheetName val="bdb"/>
      <sheetName val="Informesb"/>
      <sheetName val="MEN"/>
      <sheetName val="Graf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C3" t="str">
            <v>Derechos Académicos</v>
          </cell>
          <cell r="F3" t="str">
            <v>Jornales</v>
          </cell>
          <cell r="AH3" t="str">
            <v>RP</v>
          </cell>
          <cell r="AL3" t="str">
            <v>RP</v>
          </cell>
        </row>
        <row r="4">
          <cell r="C4" t="str">
            <v>Cobros Complementarios</v>
          </cell>
          <cell r="F4" t="str">
            <v>Honorarios  Entidad</v>
          </cell>
          <cell r="AH4" t="str">
            <v>SGP</v>
          </cell>
          <cell r="AL4" t="str">
            <v>SGP</v>
          </cell>
        </row>
        <row r="5">
          <cell r="C5" t="str">
            <v>Cobros Periodicos</v>
          </cell>
          <cell r="F5" t="str">
            <v>Sistematización de Boletines de Rendimiento Escolar</v>
          </cell>
          <cell r="AH5" t="str">
            <v>SED</v>
          </cell>
          <cell r="AL5" t="str">
            <v>SED</v>
          </cell>
        </row>
        <row r="6">
          <cell r="C6" t="str">
            <v>Derechos de Grado.</v>
          </cell>
          <cell r="F6" t="str">
            <v>Otras Remuneraciones Servicios Técnicos</v>
          </cell>
          <cell r="AH6" t="str">
            <v>OF</v>
          </cell>
          <cell r="AL6" t="str">
            <v>OF</v>
          </cell>
        </row>
        <row r="7">
          <cell r="C7" t="str">
            <v>Certificaciones y Constancias.</v>
          </cell>
          <cell r="F7" t="str">
            <v>ARL Estudiantes</v>
          </cell>
          <cell r="AH7" t="str">
            <v>EF-RP</v>
          </cell>
          <cell r="AL7" t="str">
            <v>EF-RP</v>
          </cell>
        </row>
        <row r="8">
          <cell r="C8" t="str">
            <v>Reposición de carné</v>
          </cell>
          <cell r="F8" t="str">
            <v>Otros Gastos de Personal</v>
          </cell>
          <cell r="AH8" t="str">
            <v>EF-SGP</v>
          </cell>
          <cell r="AL8" t="str">
            <v>EF-SGP</v>
          </cell>
        </row>
        <row r="9">
          <cell r="C9" t="str">
            <v>Reposición de agenda o del manual de convivencia</v>
          </cell>
          <cell r="F9" t="str">
            <v>Gastos de computador</v>
          </cell>
          <cell r="AH9" t="str">
            <v>EF-SED</v>
          </cell>
          <cell r="AL9" t="str">
            <v>EF-SED</v>
          </cell>
        </row>
        <row r="10">
          <cell r="C10" t="str">
            <v>Venta de Productos de Proyectos  de Estudio y Experimentación</v>
          </cell>
          <cell r="F10" t="str">
            <v>Material Didáctico</v>
          </cell>
          <cell r="AH10" t="str">
            <v>EF-OF</v>
          </cell>
          <cell r="AL10" t="str">
            <v>EF-OF</v>
          </cell>
        </row>
        <row r="11">
          <cell r="C11" t="str">
            <v>Venta de Productos Manufacturados</v>
          </cell>
          <cell r="F11" t="str">
            <v>Útiles Escolares</v>
          </cell>
          <cell r="AL11" t="str">
            <v>CONSOLIDADO</v>
          </cell>
        </row>
        <row r="12">
          <cell r="C12" t="str">
            <v>Arrendamiento de Bienes y Servicios</v>
          </cell>
          <cell r="F12" t="str">
            <v>Otros Materiales y Suministros</v>
          </cell>
        </row>
        <row r="13">
          <cell r="C13" t="str">
            <v>Tienda Escolar</v>
          </cell>
          <cell r="F13" t="str">
            <v>Viáticos y gastos de viaje</v>
          </cell>
        </row>
        <row r="14">
          <cell r="C14" t="str">
            <v>Cursos de Extensión a la Comunidad</v>
          </cell>
          <cell r="F14" t="str">
            <v>Gastos de transporte y comunicación</v>
          </cell>
        </row>
        <row r="15">
          <cell r="C15" t="str">
            <v>Asesorias y Estudios Técnicos Impartidos</v>
          </cell>
          <cell r="F15" t="str">
            <v>Derechos de Grado</v>
          </cell>
        </row>
        <row r="16">
          <cell r="C16" t="str">
            <v>Otros Ingresos No Tributarios</v>
          </cell>
          <cell r="F16" t="str">
            <v>Certificaciones y Constancias</v>
          </cell>
        </row>
        <row r="17">
          <cell r="C17" t="str">
            <v>Ministerio de Educación Nacional - MEN</v>
          </cell>
          <cell r="F17" t="str">
            <v>Carné</v>
          </cell>
        </row>
        <row r="18">
          <cell r="C18" t="str">
            <v>Fondos de Reposición</v>
          </cell>
          <cell r="F18" t="str">
            <v>Agenda</v>
          </cell>
        </row>
        <row r="19">
          <cell r="C19" t="str">
            <v>Ampliación de Jornada 40 Horas</v>
          </cell>
          <cell r="F19" t="str">
            <v>Agenda y Manual de Convivencia</v>
          </cell>
        </row>
        <row r="20">
          <cell r="C20" t="str">
            <v>Vitrina Pedagógica</v>
          </cell>
          <cell r="F20" t="str">
            <v>Otros Impresos y Publicaciones</v>
          </cell>
        </row>
        <row r="21">
          <cell r="C21" t="str">
            <v>Secretaria de Educación del Distrito - SED</v>
          </cell>
          <cell r="F21" t="str">
            <v>Boletín escolar</v>
          </cell>
        </row>
        <row r="22">
          <cell r="C22" t="str">
            <v>Escuela - Ciudad - Escuela</v>
          </cell>
          <cell r="F22" t="str">
            <v>Mantenimiento  de  la entidad</v>
          </cell>
        </row>
        <row r="23">
          <cell r="C23" t="str">
            <v>Útiles Escolares</v>
          </cell>
          <cell r="F23" t="str">
            <v>Mantenimiento  de  Mobiliario y Equipo</v>
          </cell>
        </row>
        <row r="24">
          <cell r="C24" t="str">
            <v>Otras Transferencias SED</v>
          </cell>
          <cell r="F24" t="str">
            <v>Seguros  de la entidad</v>
          </cell>
        </row>
        <row r="25">
          <cell r="C25" t="str">
            <v>Cancelación de Reservas</v>
          </cell>
          <cell r="F25" t="str">
            <v>Energía</v>
          </cell>
        </row>
        <row r="26">
          <cell r="C26" t="str">
            <v>Rendimientos por Operaciones Financieras</v>
          </cell>
          <cell r="F26" t="str">
            <v>Acueducto, Alcantarillado y Basuras</v>
          </cell>
        </row>
        <row r="27">
          <cell r="C27" t="str">
            <v>Excedentes Financieros</v>
          </cell>
          <cell r="F27" t="str">
            <v>Teléfono</v>
          </cell>
        </row>
        <row r="28">
          <cell r="C28" t="str">
            <v>Donaciones</v>
          </cell>
          <cell r="F28" t="str">
            <v>Otros</v>
          </cell>
        </row>
        <row r="29">
          <cell r="C29" t="str">
            <v>Otros Recursos de Capital</v>
          </cell>
          <cell r="F29" t="str">
            <v>Sentencias judiciales</v>
          </cell>
        </row>
        <row r="30">
          <cell r="F30" t="str">
            <v>Impuestos, Tasas y Multas</v>
          </cell>
        </row>
        <row r="31">
          <cell r="F31" t="str">
            <v>Intereses y Comisiones</v>
          </cell>
        </row>
        <row r="32">
          <cell r="F32" t="str">
            <v>Sostenimiento de Plantas y Animales</v>
          </cell>
        </row>
        <row r="33">
          <cell r="F33" t="str">
            <v>Salidas Pedagógicas</v>
          </cell>
        </row>
        <row r="34">
          <cell r="F34" t="str">
            <v>Otras Actividades Cientificas.Deportivas y Culturales</v>
          </cell>
        </row>
        <row r="35">
          <cell r="F35" t="str">
            <v>Inscripción y partic. en competencias deport., culturales y científicas</v>
          </cell>
        </row>
        <row r="36">
          <cell r="F36" t="str">
            <v>Otros Gastos Generales</v>
          </cell>
        </row>
        <row r="37">
          <cell r="F37" t="str">
            <v>No. 1. Vitrina Pedagógica</v>
          </cell>
        </row>
        <row r="38">
          <cell r="F38" t="str">
            <v>No. 2. Escuela Ciudad Escuela</v>
          </cell>
        </row>
        <row r="39">
          <cell r="F39" t="str">
            <v>No. 3. Medio Ambiente y Prevención de Desastres</v>
          </cell>
        </row>
        <row r="40">
          <cell r="F40" t="str">
            <v>No. 4. Aprovechamiento  del Tiempo Libre</v>
          </cell>
        </row>
        <row r="41">
          <cell r="F41" t="str">
            <v>No. 5. Educación Sexual</v>
          </cell>
        </row>
        <row r="42">
          <cell r="F42" t="str">
            <v xml:space="preserve">No. 6. Compra Equipos Beneficio de los Estudiantes </v>
          </cell>
        </row>
        <row r="43">
          <cell r="F43" t="str">
            <v>No  7. Formacion de Valores</v>
          </cell>
        </row>
        <row r="44">
          <cell r="F44" t="str">
            <v>No. 8. Formación Técnica y para el Trabajo</v>
          </cell>
        </row>
        <row r="45">
          <cell r="F45" t="str">
            <v>No. 9. Fomento de la Cultura</v>
          </cell>
        </row>
        <row r="46">
          <cell r="F46" t="str">
            <v>No. 10. Investigación y Estudios</v>
          </cell>
        </row>
        <row r="47">
          <cell r="F47" t="str">
            <v>No. 11. Otros Proyectos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quidacion pto ingresos "/>
      <sheetName val="Grafico 30-sep"/>
      <sheetName val="liquidacion 30-sep"/>
      <sheetName val="liquidacion del pto gs"/>
      <sheetName val="Traslados Presupuestales"/>
      <sheetName val="S CDP"/>
      <sheetName val="CDP"/>
      <sheetName val="Form CDP"/>
      <sheetName val="RP"/>
      <sheetName val="Form RP"/>
      <sheetName val="PAC"/>
      <sheetName val="Form VF"/>
      <sheetName val="Tablas de apoyo"/>
      <sheetName val="Control Presupuestal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ESUPUESTO112" displayName="PRESUPUESTO112" ref="A7:K183" totalsRowShown="0" headerRowDxfId="13" dataDxfId="12" tableBorderDxfId="11" headerRowCellStyle="Moneda">
  <tableColumns count="11">
    <tableColumn id="1" xr3:uid="{00000000-0010-0000-0000-000001000000}" name="Rubro" dataDxfId="10"/>
    <tableColumn id="2" xr3:uid="{00000000-0010-0000-0000-000002000000}" name="Descripción" dataDxfId="9"/>
    <tableColumn id="3" xr3:uid="{00000000-0010-0000-0000-000003000000}" name="Presupuesto Inicial 2023 " dataDxfId="8"/>
    <tableColumn id="4" xr3:uid="{00000000-0010-0000-0000-000004000000}" name="Valor Modificado del Presupuesto" dataDxfId="7"/>
    <tableColumn id="5" xr3:uid="{00000000-0010-0000-0000-000005000000}" name="Presupuesto Vigente 2023 " dataDxfId="6"/>
    <tableColumn id="6" xr3:uid="{00000000-0010-0000-0000-000006000000}" name="Nivel" dataDxfId="5"/>
    <tableColumn id="7" xr3:uid="{00000000-0010-0000-0000-000007000000}" name="Solicitud de CDP" dataDxfId="4"/>
    <tableColumn id="8" xr3:uid="{00000000-0010-0000-0000-000008000000}" name="CDP" dataDxfId="3"/>
    <tableColumn id="9" xr3:uid="{00000000-0010-0000-0000-000009000000}" name="RP" dataDxfId="2"/>
    <tableColumn id="10" xr3:uid="{00000000-0010-0000-0000-00000A000000}" name="Obligaciones" dataDxfId="1"/>
    <tableColumn id="11" xr3:uid="{00000000-0010-0000-0000-00000B000000}" name="Pagado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B1:H21"/>
  <sheetViews>
    <sheetView tabSelected="1" topLeftCell="A7" workbookViewId="0">
      <selection activeCell="N10" sqref="N10"/>
    </sheetView>
  </sheetViews>
  <sheetFormatPr baseColWidth="10" defaultRowHeight="15" x14ac:dyDescent="0.25"/>
  <cols>
    <col min="1" max="1" width="3.5703125" style="94" customWidth="1"/>
    <col min="2" max="2" width="22.5703125" style="94" customWidth="1"/>
    <col min="3" max="3" width="21.5703125" style="94" customWidth="1"/>
    <col min="4" max="6" width="24.5703125" style="94" customWidth="1"/>
    <col min="7" max="7" width="20.140625" style="94" customWidth="1"/>
    <col min="8" max="8" width="19.5703125" style="94" customWidth="1"/>
    <col min="9" max="16384" width="11.42578125" style="94"/>
  </cols>
  <sheetData>
    <row r="1" spans="2:8" x14ac:dyDescent="0.25">
      <c r="B1" s="91"/>
      <c r="C1" s="91"/>
      <c r="D1" s="91"/>
      <c r="E1" s="91"/>
      <c r="F1" s="91"/>
      <c r="G1" s="91"/>
      <c r="H1" s="91"/>
    </row>
    <row r="2" spans="2:8" x14ac:dyDescent="0.25">
      <c r="B2" s="91"/>
      <c r="C2" s="91"/>
      <c r="D2" s="91"/>
      <c r="E2" s="91"/>
      <c r="F2" s="91"/>
      <c r="G2" s="91"/>
      <c r="H2" s="91"/>
    </row>
    <row r="3" spans="2:8" x14ac:dyDescent="0.25">
      <c r="B3" s="91"/>
      <c r="C3" s="91"/>
      <c r="D3" s="91"/>
      <c r="E3" s="91"/>
      <c r="F3" s="91"/>
      <c r="G3" s="91"/>
      <c r="H3" s="91"/>
    </row>
    <row r="4" spans="2:8" x14ac:dyDescent="0.25">
      <c r="B4" s="91"/>
      <c r="C4" s="91"/>
      <c r="D4" s="91"/>
      <c r="E4" s="91"/>
      <c r="F4" s="91"/>
      <c r="G4" s="91"/>
      <c r="H4" s="91"/>
    </row>
    <row r="5" spans="2:8" x14ac:dyDescent="0.25">
      <c r="B5" s="91"/>
      <c r="C5" s="91"/>
      <c r="D5" s="91"/>
      <c r="E5" s="91"/>
      <c r="F5" s="91"/>
      <c r="G5" s="91"/>
      <c r="H5" s="91"/>
    </row>
    <row r="6" spans="2:8" ht="46.35" customHeight="1" x14ac:dyDescent="0.25">
      <c r="B6" s="92" t="s">
        <v>385</v>
      </c>
      <c r="C6" s="92"/>
      <c r="D6" s="92"/>
      <c r="E6" s="92"/>
      <c r="F6" s="92"/>
      <c r="G6" s="92"/>
      <c r="H6" s="92"/>
    </row>
    <row r="7" spans="2:8" ht="38.25" thickBot="1" x14ac:dyDescent="0.3">
      <c r="B7" s="66" t="s">
        <v>0</v>
      </c>
      <c r="C7" s="66" t="s">
        <v>1</v>
      </c>
      <c r="D7" s="66" t="s">
        <v>190</v>
      </c>
      <c r="E7" s="66" t="s">
        <v>355</v>
      </c>
      <c r="F7" s="66" t="s">
        <v>356</v>
      </c>
      <c r="G7" s="66" t="s">
        <v>384</v>
      </c>
      <c r="H7" s="66" t="s">
        <v>354</v>
      </c>
    </row>
    <row r="8" spans="2:8" x14ac:dyDescent="0.25">
      <c r="B8" s="67">
        <v>1</v>
      </c>
      <c r="C8" s="61" t="s">
        <v>357</v>
      </c>
      <c r="D8" s="61">
        <f>+D9+D17</f>
        <v>86954619495.169006</v>
      </c>
      <c r="E8" s="61">
        <f>+E9+E17</f>
        <v>0</v>
      </c>
      <c r="F8" s="61">
        <f>+D8+E8</f>
        <v>86954619495.169006</v>
      </c>
      <c r="G8" s="61">
        <f>+G9+G17</f>
        <v>87368039221.889999</v>
      </c>
      <c r="H8" s="61">
        <f>+D8-G8</f>
        <v>-413419726.72099304</v>
      </c>
    </row>
    <row r="9" spans="2:8" ht="30" x14ac:dyDescent="0.25">
      <c r="B9" s="63" t="s">
        <v>358</v>
      </c>
      <c r="C9" s="63" t="s">
        <v>359</v>
      </c>
      <c r="D9" s="63">
        <f t="shared" ref="D9:E11" si="0">+D10</f>
        <v>83000000000</v>
      </c>
      <c r="E9" s="63">
        <f t="shared" si="0"/>
        <v>0</v>
      </c>
      <c r="F9" s="63">
        <f t="shared" ref="F9:F21" si="1">+D9+E9</f>
        <v>83000000000</v>
      </c>
      <c r="G9" s="63">
        <f>+G10</f>
        <v>83000000000</v>
      </c>
      <c r="H9" s="63">
        <f t="shared" ref="H9:H21" si="2">+D9-G9</f>
        <v>0</v>
      </c>
    </row>
    <row r="10" spans="2:8" x14ac:dyDescent="0.25">
      <c r="B10" s="62" t="s">
        <v>360</v>
      </c>
      <c r="C10" s="62" t="s">
        <v>361</v>
      </c>
      <c r="D10" s="62">
        <f t="shared" si="0"/>
        <v>83000000000</v>
      </c>
      <c r="E10" s="62">
        <f t="shared" si="0"/>
        <v>0</v>
      </c>
      <c r="F10" s="62">
        <f t="shared" si="1"/>
        <v>83000000000</v>
      </c>
      <c r="G10" s="62">
        <f>+G11</f>
        <v>83000000000</v>
      </c>
      <c r="H10" s="62">
        <f t="shared" si="2"/>
        <v>0</v>
      </c>
    </row>
    <row r="11" spans="2:8" ht="30" x14ac:dyDescent="0.25">
      <c r="B11" s="63" t="s">
        <v>362</v>
      </c>
      <c r="C11" s="63" t="s">
        <v>363</v>
      </c>
      <c r="D11" s="63">
        <f t="shared" si="0"/>
        <v>83000000000</v>
      </c>
      <c r="E11" s="63">
        <f t="shared" si="0"/>
        <v>0</v>
      </c>
      <c r="F11" s="63">
        <f t="shared" si="1"/>
        <v>83000000000</v>
      </c>
      <c r="G11" s="63">
        <f>+G12</f>
        <v>83000000000</v>
      </c>
      <c r="H11" s="63">
        <f t="shared" si="2"/>
        <v>0</v>
      </c>
    </row>
    <row r="12" spans="2:8" ht="45" x14ac:dyDescent="0.25">
      <c r="B12" s="62" t="s">
        <v>364</v>
      </c>
      <c r="C12" s="62" t="s">
        <v>365</v>
      </c>
      <c r="D12" s="62">
        <f>+D13+D14</f>
        <v>83000000000</v>
      </c>
      <c r="E12" s="62">
        <f>+E13+E14</f>
        <v>0</v>
      </c>
      <c r="F12" s="62">
        <f t="shared" si="1"/>
        <v>83000000000</v>
      </c>
      <c r="G12" s="62">
        <f>+G13+G14</f>
        <v>83000000000</v>
      </c>
      <c r="H12" s="62">
        <f t="shared" si="2"/>
        <v>0</v>
      </c>
    </row>
    <row r="13" spans="2:8" ht="30" x14ac:dyDescent="0.25">
      <c r="B13" s="65" t="s">
        <v>366</v>
      </c>
      <c r="C13" s="65" t="s">
        <v>367</v>
      </c>
      <c r="D13" s="65">
        <v>75000000000</v>
      </c>
      <c r="E13" s="65">
        <v>0</v>
      </c>
      <c r="F13" s="65">
        <f t="shared" si="1"/>
        <v>75000000000</v>
      </c>
      <c r="G13" s="65">
        <f>72196500000+2803500000</f>
        <v>75000000000</v>
      </c>
      <c r="H13" s="65">
        <f t="shared" si="2"/>
        <v>0</v>
      </c>
    </row>
    <row r="14" spans="2:8" ht="30" x14ac:dyDescent="0.25">
      <c r="B14" s="62" t="s">
        <v>368</v>
      </c>
      <c r="C14" s="62" t="s">
        <v>369</v>
      </c>
      <c r="D14" s="62">
        <f>+D15+D16</f>
        <v>8000000000</v>
      </c>
      <c r="E14" s="62">
        <f>+E15+E16</f>
        <v>0</v>
      </c>
      <c r="F14" s="62">
        <f t="shared" si="1"/>
        <v>8000000000</v>
      </c>
      <c r="G14" s="62">
        <f>+G15+G16</f>
        <v>8000000000</v>
      </c>
      <c r="H14" s="62">
        <f t="shared" si="2"/>
        <v>0</v>
      </c>
    </row>
    <row r="15" spans="2:8" ht="30" x14ac:dyDescent="0.25">
      <c r="B15" s="65" t="s">
        <v>370</v>
      </c>
      <c r="C15" s="65" t="s">
        <v>371</v>
      </c>
      <c r="D15" s="65">
        <v>5000000000</v>
      </c>
      <c r="E15" s="65">
        <v>0</v>
      </c>
      <c r="F15" s="65">
        <f t="shared" si="1"/>
        <v>5000000000</v>
      </c>
      <c r="G15" s="65">
        <v>5000000000</v>
      </c>
      <c r="H15" s="65">
        <f t="shared" si="2"/>
        <v>0</v>
      </c>
    </row>
    <row r="16" spans="2:8" x14ac:dyDescent="0.25">
      <c r="B16" s="64" t="s">
        <v>372</v>
      </c>
      <c r="C16" s="64" t="s">
        <v>373</v>
      </c>
      <c r="D16" s="64">
        <v>3000000000</v>
      </c>
      <c r="E16" s="64">
        <v>0</v>
      </c>
      <c r="F16" s="64">
        <f t="shared" si="1"/>
        <v>3000000000</v>
      </c>
      <c r="G16" s="64">
        <v>3000000000</v>
      </c>
      <c r="H16" s="64">
        <f t="shared" si="2"/>
        <v>0</v>
      </c>
    </row>
    <row r="17" spans="2:8" x14ac:dyDescent="0.25">
      <c r="B17" s="63" t="s">
        <v>374</v>
      </c>
      <c r="C17" s="63" t="s">
        <v>375</v>
      </c>
      <c r="D17" s="63">
        <f>+D18+D20</f>
        <v>3954619495.1689997</v>
      </c>
      <c r="E17" s="63">
        <f>+E18+E20</f>
        <v>0</v>
      </c>
      <c r="F17" s="63">
        <f t="shared" si="1"/>
        <v>3954619495.1689997</v>
      </c>
      <c r="G17" s="63">
        <f>+G18+G20</f>
        <v>4368039221.8899994</v>
      </c>
      <c r="H17" s="63">
        <f t="shared" si="2"/>
        <v>-413419726.72099972</v>
      </c>
    </row>
    <row r="18" spans="2:8" ht="30" x14ac:dyDescent="0.25">
      <c r="B18" s="62" t="s">
        <v>376</v>
      </c>
      <c r="C18" s="62" t="s">
        <v>377</v>
      </c>
      <c r="D18" s="62">
        <f>+D19</f>
        <v>2532600000</v>
      </c>
      <c r="E18" s="62">
        <f>+E19</f>
        <v>0</v>
      </c>
      <c r="F18" s="62">
        <f t="shared" si="1"/>
        <v>2532600000</v>
      </c>
      <c r="G18" s="62">
        <f>+G19</f>
        <v>2946019726.8899999</v>
      </c>
      <c r="H18" s="62">
        <f t="shared" si="2"/>
        <v>-413419726.88999987</v>
      </c>
    </row>
    <row r="19" spans="2:8" x14ac:dyDescent="0.25">
      <c r="B19" s="65" t="s">
        <v>378</v>
      </c>
      <c r="C19" s="65" t="s">
        <v>379</v>
      </c>
      <c r="D19" s="65">
        <f>(75000000000+9420000000)*3%</f>
        <v>2532600000</v>
      </c>
      <c r="E19" s="65">
        <v>0</v>
      </c>
      <c r="F19" s="65">
        <f t="shared" si="1"/>
        <v>2532600000</v>
      </c>
      <c r="G19" s="65">
        <f>120871.65+109504.15+120889.86+116632.38+120908.64+1+33332662.77+149450.5+56362719.21+375932.14+18155423.87+110470473.39+17267997.86+12723666.66+239155989.97+778622093.03+17331858.46+20812828.66+769487291.68+16342457.19+20224749.63+797634991.22+16144622.81+20835546.43+163.73</f>
        <v>2946019726.8899999</v>
      </c>
      <c r="H19" s="65">
        <f t="shared" si="2"/>
        <v>-413419726.88999987</v>
      </c>
    </row>
    <row r="20" spans="2:8" ht="30" x14ac:dyDescent="0.25">
      <c r="B20" s="62" t="s">
        <v>380</v>
      </c>
      <c r="C20" s="62" t="s">
        <v>381</v>
      </c>
      <c r="D20" s="62">
        <f>+D21</f>
        <v>1422019495.1689999</v>
      </c>
      <c r="E20" s="62">
        <f>+E21</f>
        <v>0</v>
      </c>
      <c r="F20" s="62">
        <f t="shared" si="1"/>
        <v>1422019495.1689999</v>
      </c>
      <c r="G20" s="62">
        <f>+G21</f>
        <v>1422019495</v>
      </c>
      <c r="H20" s="62">
        <f t="shared" si="2"/>
        <v>0.16899991035461426</v>
      </c>
    </row>
    <row r="21" spans="2:8" x14ac:dyDescent="0.25">
      <c r="B21" s="65" t="s">
        <v>382</v>
      </c>
      <c r="C21" s="65" t="s">
        <v>383</v>
      </c>
      <c r="D21" s="65">
        <f>1422000000+19495.169</f>
        <v>1422019495.1689999</v>
      </c>
      <c r="E21" s="65">
        <v>0</v>
      </c>
      <c r="F21" s="65">
        <f t="shared" si="1"/>
        <v>1422019495.1689999</v>
      </c>
      <c r="G21" s="65">
        <v>1422019495</v>
      </c>
      <c r="H21" s="65">
        <f t="shared" si="2"/>
        <v>0.16899991035461426</v>
      </c>
    </row>
  </sheetData>
  <mergeCells count="2">
    <mergeCell ref="B1:H5"/>
    <mergeCell ref="B6:H6"/>
  </mergeCells>
  <pageMargins left="0.70866141732283472" right="0.70866141732283472" top="0.74803149606299213" bottom="0.74803149606299213" header="0.31496062992125984" footer="0.31496062992125984"/>
  <pageSetup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3"/>
  <sheetViews>
    <sheetView topLeftCell="A115" zoomScale="85" zoomScaleNormal="85" workbookViewId="0">
      <selection activeCell="N196" sqref="N196"/>
    </sheetView>
  </sheetViews>
  <sheetFormatPr baseColWidth="10" defaultColWidth="9.140625" defaultRowHeight="15" x14ac:dyDescent="0.25"/>
  <cols>
    <col min="1" max="1" width="29.5703125" style="98" customWidth="1"/>
    <col min="2" max="2" width="49.42578125" style="99" customWidth="1"/>
    <col min="3" max="3" width="25" style="100" customWidth="1"/>
    <col min="4" max="4" width="24.5703125" style="100" customWidth="1"/>
    <col min="5" max="5" width="25.5703125" style="100" customWidth="1"/>
    <col min="6" max="6" width="9.42578125" style="100" hidden="1" customWidth="1"/>
    <col min="7" max="7" width="3" style="100" hidden="1" customWidth="1"/>
    <col min="8" max="8" width="17.42578125" style="100" customWidth="1"/>
    <col min="9" max="9" width="17" style="100" customWidth="1"/>
    <col min="10" max="10" width="18.42578125" style="100" customWidth="1"/>
    <col min="11" max="11" width="16.85546875" style="100" customWidth="1"/>
    <col min="12" max="16384" width="9.140625" style="94"/>
  </cols>
  <sheetData>
    <row r="1" spans="1:1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46.35" customHeight="1" x14ac:dyDescent="0.25">
      <c r="A6" s="93" t="s">
        <v>386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95" customFormat="1" ht="72" customHeight="1" x14ac:dyDescent="0.25">
      <c r="A7" s="3" t="s">
        <v>0</v>
      </c>
      <c r="B7" s="4" t="s">
        <v>1</v>
      </c>
      <c r="C7" s="37" t="s">
        <v>190</v>
      </c>
      <c r="D7" s="37" t="s">
        <v>188</v>
      </c>
      <c r="E7" s="38" t="s">
        <v>189</v>
      </c>
      <c r="F7" s="39" t="s">
        <v>194</v>
      </c>
      <c r="G7" s="70" t="s">
        <v>2</v>
      </c>
      <c r="H7" s="69" t="s">
        <v>3</v>
      </c>
      <c r="I7" s="69" t="s">
        <v>4</v>
      </c>
      <c r="J7" s="69" t="s">
        <v>5</v>
      </c>
      <c r="K7" s="69" t="s">
        <v>343</v>
      </c>
    </row>
    <row r="8" spans="1:11" s="96" customFormat="1" ht="26.1" customHeight="1" x14ac:dyDescent="0.25">
      <c r="A8" s="5">
        <v>2</v>
      </c>
      <c r="B8" s="14" t="s">
        <v>195</v>
      </c>
      <c r="C8" s="42">
        <v>86954619495.100006</v>
      </c>
      <c r="D8" s="42">
        <v>-2199999.9996669888</v>
      </c>
      <c r="E8" s="43">
        <v>86952419495.100342</v>
      </c>
      <c r="F8" s="40">
        <v>1</v>
      </c>
      <c r="G8" s="44">
        <v>1536004637.9099998</v>
      </c>
      <c r="H8" s="41">
        <v>12821501279.99</v>
      </c>
      <c r="I8" s="41">
        <v>950514214.99000001</v>
      </c>
      <c r="J8" s="41">
        <v>746157686.98000002</v>
      </c>
      <c r="K8" s="41">
        <v>697099396.48000002</v>
      </c>
    </row>
    <row r="9" spans="1:11" s="96" customFormat="1" ht="26.1" customHeight="1" x14ac:dyDescent="0.25">
      <c r="A9" s="5">
        <v>2.1</v>
      </c>
      <c r="B9" s="14" t="s">
        <v>226</v>
      </c>
      <c r="C9" s="42">
        <v>9429749188.1000004</v>
      </c>
      <c r="D9" s="42">
        <v>-2199999.9996669888</v>
      </c>
      <c r="E9" s="43">
        <v>9427549188.1003342</v>
      </c>
      <c r="F9" s="40">
        <v>2</v>
      </c>
      <c r="G9" s="44">
        <v>1536004637.9099998</v>
      </c>
      <c r="H9" s="41">
        <v>1380854985.99</v>
      </c>
      <c r="I9" s="41">
        <v>950514214.99000001</v>
      </c>
      <c r="J9" s="41">
        <v>746157686.98000002</v>
      </c>
      <c r="K9" s="41">
        <v>697099396.48000002</v>
      </c>
    </row>
    <row r="10" spans="1:11" s="96" customFormat="1" ht="26.1" customHeight="1" x14ac:dyDescent="0.25">
      <c r="A10" s="6" t="s">
        <v>6</v>
      </c>
      <c r="B10" s="14" t="s">
        <v>227</v>
      </c>
      <c r="C10" s="42">
        <v>3485154125.0999999</v>
      </c>
      <c r="D10" s="42">
        <v>0</v>
      </c>
      <c r="E10" s="43">
        <v>3485154125.0999999</v>
      </c>
      <c r="F10" s="40">
        <v>3</v>
      </c>
      <c r="G10" s="44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s="96" customFormat="1" ht="26.1" customHeight="1" x14ac:dyDescent="0.25">
      <c r="A11" s="6" t="s">
        <v>7</v>
      </c>
      <c r="B11" s="14" t="s">
        <v>228</v>
      </c>
      <c r="C11" s="42">
        <v>3485154125.0999999</v>
      </c>
      <c r="D11" s="42">
        <v>0</v>
      </c>
      <c r="E11" s="43">
        <v>3485154125.0999999</v>
      </c>
      <c r="F11" s="40">
        <v>4</v>
      </c>
      <c r="G11" s="44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s="96" customFormat="1" ht="26.1" customHeight="1" x14ac:dyDescent="0.25">
      <c r="A12" s="6" t="s">
        <v>8</v>
      </c>
      <c r="B12" s="14" t="s">
        <v>229</v>
      </c>
      <c r="C12" s="45">
        <v>2710861225.0999999</v>
      </c>
      <c r="D12" s="45">
        <v>0</v>
      </c>
      <c r="E12" s="46">
        <v>2710861225.0999999</v>
      </c>
      <c r="F12" s="47">
        <v>5</v>
      </c>
      <c r="G12" s="45">
        <v>0</v>
      </c>
      <c r="H12" s="48">
        <v>0</v>
      </c>
      <c r="I12" s="48">
        <v>0</v>
      </c>
      <c r="J12" s="48">
        <v>0</v>
      </c>
      <c r="K12" s="48">
        <v>0</v>
      </c>
    </row>
    <row r="13" spans="1:11" s="96" customFormat="1" ht="26.1" customHeight="1" x14ac:dyDescent="0.25">
      <c r="A13" s="6" t="s">
        <v>9</v>
      </c>
      <c r="B13" s="14" t="s">
        <v>196</v>
      </c>
      <c r="C13" s="42">
        <v>2710861225.0999999</v>
      </c>
      <c r="D13" s="42">
        <v>0</v>
      </c>
      <c r="E13" s="43">
        <v>2710861225.0999999</v>
      </c>
      <c r="F13" s="40">
        <v>6</v>
      </c>
      <c r="G13" s="71">
        <v>0</v>
      </c>
      <c r="H13" s="48">
        <v>0</v>
      </c>
      <c r="I13" s="48">
        <v>0</v>
      </c>
      <c r="J13" s="48">
        <v>0</v>
      </c>
      <c r="K13" s="48">
        <v>0</v>
      </c>
    </row>
    <row r="14" spans="1:11" s="97" customFormat="1" ht="26.1" customHeight="1" x14ac:dyDescent="0.25">
      <c r="A14" s="7" t="s">
        <v>10</v>
      </c>
      <c r="B14" s="15" t="s">
        <v>197</v>
      </c>
      <c r="C14" s="32">
        <v>1446631849.52</v>
      </c>
      <c r="D14" s="32">
        <v>0</v>
      </c>
      <c r="E14" s="33">
        <v>1446631849.52</v>
      </c>
      <c r="F14" s="34">
        <v>7</v>
      </c>
      <c r="G14" s="35">
        <v>0</v>
      </c>
      <c r="H14" s="36">
        <v>0</v>
      </c>
      <c r="I14" s="36">
        <v>0</v>
      </c>
      <c r="J14" s="36">
        <v>0</v>
      </c>
      <c r="K14" s="36">
        <v>0</v>
      </c>
    </row>
    <row r="15" spans="1:11" s="97" customFormat="1" ht="26.1" customHeight="1" x14ac:dyDescent="0.25">
      <c r="A15" s="7" t="s">
        <v>11</v>
      </c>
      <c r="B15" s="15" t="s">
        <v>230</v>
      </c>
      <c r="C15" s="32">
        <v>368795078</v>
      </c>
      <c r="D15" s="32">
        <v>0</v>
      </c>
      <c r="E15" s="33">
        <v>368795078</v>
      </c>
      <c r="F15" s="34">
        <v>7</v>
      </c>
      <c r="G15" s="35">
        <v>0</v>
      </c>
      <c r="H15" s="36">
        <v>0</v>
      </c>
      <c r="I15" s="36">
        <v>0</v>
      </c>
      <c r="J15" s="36">
        <v>0</v>
      </c>
      <c r="K15" s="36">
        <v>0</v>
      </c>
    </row>
    <row r="16" spans="1:11" s="97" customFormat="1" ht="26.1" customHeight="1" x14ac:dyDescent="0.25">
      <c r="A16" s="7" t="s">
        <v>12</v>
      </c>
      <c r="B16" s="15" t="s">
        <v>231</v>
      </c>
      <c r="C16" s="32">
        <v>34648500</v>
      </c>
      <c r="D16" s="32">
        <v>0</v>
      </c>
      <c r="E16" s="33">
        <v>34648500</v>
      </c>
      <c r="F16" s="34">
        <v>7</v>
      </c>
      <c r="G16" s="32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s="96" customFormat="1" ht="26.1" customHeight="1" x14ac:dyDescent="0.25">
      <c r="A17" s="88" t="s">
        <v>13</v>
      </c>
      <c r="B17" s="89" t="s">
        <v>198</v>
      </c>
      <c r="C17" s="90">
        <v>225970874.58000001</v>
      </c>
      <c r="D17" s="42">
        <v>0</v>
      </c>
      <c r="E17" s="43">
        <v>225970874.58000001</v>
      </c>
      <c r="F17" s="40">
        <v>7</v>
      </c>
      <c r="G17" s="71">
        <v>0</v>
      </c>
      <c r="H17" s="48">
        <v>0</v>
      </c>
      <c r="I17" s="48">
        <v>0</v>
      </c>
      <c r="J17" s="48">
        <v>0</v>
      </c>
      <c r="K17" s="48">
        <v>0</v>
      </c>
    </row>
    <row r="18" spans="1:11" s="97" customFormat="1" ht="26.1" customHeight="1" x14ac:dyDescent="0.25">
      <c r="A18" s="8" t="s">
        <v>14</v>
      </c>
      <c r="B18" s="16" t="s">
        <v>232</v>
      </c>
      <c r="C18" s="49">
        <v>225970874.58000001</v>
      </c>
      <c r="D18" s="32">
        <v>0</v>
      </c>
      <c r="E18" s="33">
        <v>225970874.58000001</v>
      </c>
      <c r="F18" s="34">
        <v>8</v>
      </c>
      <c r="G18" s="35">
        <v>0</v>
      </c>
      <c r="H18" s="36">
        <v>0</v>
      </c>
      <c r="I18" s="36">
        <v>0</v>
      </c>
      <c r="J18" s="36">
        <v>0</v>
      </c>
      <c r="K18" s="36">
        <v>0</v>
      </c>
    </row>
    <row r="19" spans="1:11" s="97" customFormat="1" ht="26.1" customHeight="1" x14ac:dyDescent="0.25">
      <c r="A19" s="7" t="s">
        <v>15</v>
      </c>
      <c r="B19" s="15" t="s">
        <v>233</v>
      </c>
      <c r="C19" s="32">
        <v>0</v>
      </c>
      <c r="D19" s="32">
        <v>0</v>
      </c>
      <c r="E19" s="33">
        <v>0</v>
      </c>
      <c r="F19" s="34">
        <v>8</v>
      </c>
      <c r="G19" s="35">
        <v>0</v>
      </c>
      <c r="H19" s="36">
        <v>0</v>
      </c>
      <c r="I19" s="36">
        <v>0</v>
      </c>
      <c r="J19" s="36">
        <v>0</v>
      </c>
      <c r="K19" s="36">
        <v>0</v>
      </c>
    </row>
    <row r="20" spans="1:11" s="97" customFormat="1" ht="26.1" customHeight="1" x14ac:dyDescent="0.25">
      <c r="A20" s="7" t="s">
        <v>16</v>
      </c>
      <c r="B20" s="15" t="s">
        <v>199</v>
      </c>
      <c r="C20" s="32">
        <v>604304923</v>
      </c>
      <c r="D20" s="32">
        <v>0</v>
      </c>
      <c r="E20" s="33">
        <v>604304923</v>
      </c>
      <c r="F20" s="34">
        <v>7</v>
      </c>
      <c r="G20" s="35">
        <v>0</v>
      </c>
      <c r="H20" s="36">
        <v>0</v>
      </c>
      <c r="I20" s="36">
        <v>0</v>
      </c>
      <c r="J20" s="36">
        <v>0</v>
      </c>
      <c r="K20" s="36">
        <v>0</v>
      </c>
    </row>
    <row r="21" spans="1:11" s="97" customFormat="1" ht="26.1" customHeight="1" x14ac:dyDescent="0.25">
      <c r="A21" s="7" t="s">
        <v>17</v>
      </c>
      <c r="B21" s="15" t="s">
        <v>234</v>
      </c>
      <c r="C21" s="32">
        <v>30510000</v>
      </c>
      <c r="D21" s="32">
        <v>0</v>
      </c>
      <c r="E21" s="33">
        <v>30510000</v>
      </c>
      <c r="F21" s="34">
        <v>7</v>
      </c>
      <c r="G21" s="32">
        <v>0</v>
      </c>
      <c r="H21" s="56">
        <v>0</v>
      </c>
      <c r="I21" s="56">
        <v>0</v>
      </c>
      <c r="J21" s="56">
        <v>0</v>
      </c>
      <c r="K21" s="56">
        <v>0</v>
      </c>
    </row>
    <row r="22" spans="1:11" s="96" customFormat="1" ht="26.1" customHeight="1" x14ac:dyDescent="0.25">
      <c r="A22" s="1" t="s">
        <v>18</v>
      </c>
      <c r="B22" s="14" t="s">
        <v>284</v>
      </c>
      <c r="C22" s="45">
        <v>774292900</v>
      </c>
      <c r="D22" s="42">
        <v>0</v>
      </c>
      <c r="E22" s="43">
        <v>774292900</v>
      </c>
      <c r="F22" s="40">
        <v>5</v>
      </c>
      <c r="G22" s="71">
        <v>0</v>
      </c>
      <c r="H22" s="48">
        <v>0</v>
      </c>
      <c r="I22" s="48">
        <v>0</v>
      </c>
      <c r="J22" s="48">
        <v>0</v>
      </c>
      <c r="K22" s="48">
        <v>0</v>
      </c>
    </row>
    <row r="23" spans="1:11" s="97" customFormat="1" ht="26.1" customHeight="1" x14ac:dyDescent="0.25">
      <c r="A23" s="2" t="s">
        <v>19</v>
      </c>
      <c r="B23" s="19" t="s">
        <v>285</v>
      </c>
      <c r="C23" s="50">
        <v>309081900</v>
      </c>
      <c r="D23" s="32">
        <v>0</v>
      </c>
      <c r="E23" s="33">
        <v>309081900</v>
      </c>
      <c r="F23" s="34">
        <v>6</v>
      </c>
      <c r="G23" s="35">
        <v>0</v>
      </c>
      <c r="H23" s="36">
        <v>0</v>
      </c>
      <c r="I23" s="36">
        <v>0</v>
      </c>
      <c r="J23" s="36">
        <v>0</v>
      </c>
      <c r="K23" s="36">
        <v>0</v>
      </c>
    </row>
    <row r="24" spans="1:11" s="97" customFormat="1" ht="26.1" customHeight="1" x14ac:dyDescent="0.25">
      <c r="A24" s="2" t="s">
        <v>20</v>
      </c>
      <c r="B24" s="19" t="s">
        <v>286</v>
      </c>
      <c r="C24" s="50">
        <v>218936800</v>
      </c>
      <c r="D24" s="32">
        <v>0</v>
      </c>
      <c r="E24" s="33">
        <v>218936800</v>
      </c>
      <c r="F24" s="34">
        <v>6</v>
      </c>
      <c r="G24" s="35">
        <v>0</v>
      </c>
      <c r="H24" s="36">
        <v>0</v>
      </c>
      <c r="I24" s="36">
        <v>0</v>
      </c>
      <c r="J24" s="36">
        <v>0</v>
      </c>
      <c r="K24" s="36">
        <v>0</v>
      </c>
    </row>
    <row r="25" spans="1:11" s="97" customFormat="1" ht="26.1" customHeight="1" x14ac:dyDescent="0.25">
      <c r="A25" s="2" t="s">
        <v>21</v>
      </c>
      <c r="B25" s="19" t="s">
        <v>287</v>
      </c>
      <c r="C25" s="50">
        <v>103028900</v>
      </c>
      <c r="D25" s="32">
        <v>0</v>
      </c>
      <c r="E25" s="33">
        <v>103028900</v>
      </c>
      <c r="F25" s="34">
        <v>6</v>
      </c>
      <c r="G25" s="35">
        <v>0</v>
      </c>
      <c r="H25" s="36">
        <v>0</v>
      </c>
      <c r="I25" s="36">
        <v>0</v>
      </c>
      <c r="J25" s="36">
        <v>0</v>
      </c>
      <c r="K25" s="36">
        <v>0</v>
      </c>
    </row>
    <row r="26" spans="1:11" s="97" customFormat="1" ht="26.1" customHeight="1" x14ac:dyDescent="0.25">
      <c r="A26" s="2" t="s">
        <v>22</v>
      </c>
      <c r="B26" s="19" t="s">
        <v>281</v>
      </c>
      <c r="C26" s="50">
        <v>14259900</v>
      </c>
      <c r="D26" s="32">
        <v>0</v>
      </c>
      <c r="E26" s="33">
        <v>14259900</v>
      </c>
      <c r="F26" s="34">
        <v>6</v>
      </c>
      <c r="G26" s="35">
        <v>0</v>
      </c>
      <c r="H26" s="36">
        <v>0</v>
      </c>
      <c r="I26" s="36">
        <v>0</v>
      </c>
      <c r="J26" s="36">
        <v>0</v>
      </c>
      <c r="K26" s="36">
        <v>0</v>
      </c>
    </row>
    <row r="27" spans="1:11" s="97" customFormat="1" ht="26.1" customHeight="1" x14ac:dyDescent="0.25">
      <c r="A27" s="2" t="s">
        <v>23</v>
      </c>
      <c r="B27" s="19" t="s">
        <v>282</v>
      </c>
      <c r="C27" s="50">
        <v>77270100</v>
      </c>
      <c r="D27" s="32">
        <v>0</v>
      </c>
      <c r="E27" s="33">
        <v>77270100</v>
      </c>
      <c r="F27" s="34">
        <v>6</v>
      </c>
      <c r="G27" s="35">
        <v>0</v>
      </c>
      <c r="H27" s="36">
        <v>0</v>
      </c>
      <c r="I27" s="36">
        <v>0</v>
      </c>
      <c r="J27" s="36">
        <v>0</v>
      </c>
      <c r="K27" s="36">
        <v>0</v>
      </c>
    </row>
    <row r="28" spans="1:11" s="97" customFormat="1" ht="26.1" customHeight="1" x14ac:dyDescent="0.25">
      <c r="A28" s="2" t="s">
        <v>24</v>
      </c>
      <c r="B28" s="19" t="s">
        <v>283</v>
      </c>
      <c r="C28" s="50">
        <v>12879000</v>
      </c>
      <c r="D28" s="32">
        <v>0</v>
      </c>
      <c r="E28" s="33">
        <v>12879000</v>
      </c>
      <c r="F28" s="34">
        <v>6</v>
      </c>
      <c r="G28" s="35">
        <v>0</v>
      </c>
      <c r="H28" s="36">
        <v>0</v>
      </c>
      <c r="I28" s="36">
        <v>0</v>
      </c>
      <c r="J28" s="36">
        <v>0</v>
      </c>
      <c r="K28" s="36">
        <v>0</v>
      </c>
    </row>
    <row r="29" spans="1:11" s="97" customFormat="1" ht="26.1" customHeight="1" x14ac:dyDescent="0.25">
      <c r="A29" s="2" t="s">
        <v>25</v>
      </c>
      <c r="B29" s="19" t="s">
        <v>288</v>
      </c>
      <c r="C29" s="50">
        <v>12879000</v>
      </c>
      <c r="D29" s="32">
        <v>0</v>
      </c>
      <c r="E29" s="33">
        <v>12879000</v>
      </c>
      <c r="F29" s="34">
        <v>6</v>
      </c>
      <c r="G29" s="35">
        <v>0</v>
      </c>
      <c r="H29" s="36">
        <v>0</v>
      </c>
      <c r="I29" s="36">
        <v>0</v>
      </c>
      <c r="J29" s="36">
        <v>0</v>
      </c>
      <c r="K29" s="36">
        <v>0</v>
      </c>
    </row>
    <row r="30" spans="1:11" s="97" customFormat="1" ht="26.1" customHeight="1" x14ac:dyDescent="0.25">
      <c r="A30" s="7" t="s">
        <v>26</v>
      </c>
      <c r="B30" s="15" t="s">
        <v>289</v>
      </c>
      <c r="C30" s="32">
        <v>25957300</v>
      </c>
      <c r="D30" s="32">
        <v>0</v>
      </c>
      <c r="E30" s="33">
        <v>25957300</v>
      </c>
      <c r="F30" s="34">
        <v>6</v>
      </c>
      <c r="G30" s="57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s="97" customFormat="1" ht="26.1" customHeight="1" x14ac:dyDescent="0.25">
      <c r="A31" s="6" t="s">
        <v>27</v>
      </c>
      <c r="B31" s="14" t="s">
        <v>296</v>
      </c>
      <c r="C31" s="42">
        <v>5770685824</v>
      </c>
      <c r="D31" s="42">
        <v>-309610912.597</v>
      </c>
      <c r="E31" s="43">
        <v>5461074911.4029999</v>
      </c>
      <c r="F31" s="40">
        <v>3</v>
      </c>
      <c r="G31" s="44">
        <v>1530339223.5699999</v>
      </c>
      <c r="H31" s="41">
        <v>1378119534.51</v>
      </c>
      <c r="I31" s="41">
        <v>947778763.50999999</v>
      </c>
      <c r="J31" s="41">
        <v>743422235.5</v>
      </c>
      <c r="K31" s="41">
        <v>694363945</v>
      </c>
    </row>
    <row r="32" spans="1:11" s="97" customFormat="1" ht="26.1" customHeight="1" x14ac:dyDescent="0.25">
      <c r="A32" s="6" t="s">
        <v>28</v>
      </c>
      <c r="B32" s="14" t="s">
        <v>235</v>
      </c>
      <c r="C32" s="42">
        <v>2028642684</v>
      </c>
      <c r="D32" s="42">
        <v>-564828974</v>
      </c>
      <c r="E32" s="43">
        <v>1463813710</v>
      </c>
      <c r="F32" s="40">
        <v>4</v>
      </c>
      <c r="G32" s="44">
        <v>242931133.34</v>
      </c>
      <c r="H32" s="41">
        <v>135974012.82000002</v>
      </c>
      <c r="I32" s="41">
        <v>135974012.81999999</v>
      </c>
      <c r="J32" s="41">
        <v>297500</v>
      </c>
      <c r="K32" s="41">
        <v>297500</v>
      </c>
    </row>
    <row r="33" spans="1:11" s="96" customFormat="1" ht="26.1" customHeight="1" x14ac:dyDescent="0.25">
      <c r="A33" s="6" t="s">
        <v>29</v>
      </c>
      <c r="B33" s="14" t="s">
        <v>200</v>
      </c>
      <c r="C33" s="42">
        <v>2028642684</v>
      </c>
      <c r="D33" s="42">
        <v>-564828974</v>
      </c>
      <c r="E33" s="43">
        <v>1463813710</v>
      </c>
      <c r="F33" s="40">
        <v>5</v>
      </c>
      <c r="G33" s="71">
        <v>242931133.34</v>
      </c>
      <c r="H33" s="48">
        <v>135974012.82000002</v>
      </c>
      <c r="I33" s="48">
        <v>135974012.81999999</v>
      </c>
      <c r="J33" s="48">
        <v>297500</v>
      </c>
      <c r="K33" s="48">
        <v>297500</v>
      </c>
    </row>
    <row r="34" spans="1:11" s="96" customFormat="1" ht="26.1" customHeight="1" x14ac:dyDescent="0.25">
      <c r="A34" s="6" t="s">
        <v>30</v>
      </c>
      <c r="B34" s="14" t="s">
        <v>297</v>
      </c>
      <c r="C34" s="42">
        <v>1500000000</v>
      </c>
      <c r="D34" s="42">
        <v>-677915674</v>
      </c>
      <c r="E34" s="43">
        <v>822084326</v>
      </c>
      <c r="F34" s="40">
        <v>6</v>
      </c>
      <c r="G34" s="44">
        <v>0</v>
      </c>
      <c r="H34" s="41">
        <v>0</v>
      </c>
      <c r="I34" s="41">
        <v>0</v>
      </c>
      <c r="J34" s="41">
        <v>0</v>
      </c>
      <c r="K34" s="41">
        <v>0</v>
      </c>
    </row>
    <row r="35" spans="1:11" s="96" customFormat="1" ht="26.1" customHeight="1" x14ac:dyDescent="0.25">
      <c r="A35" s="1" t="s">
        <v>31</v>
      </c>
      <c r="B35" s="14" t="s">
        <v>298</v>
      </c>
      <c r="C35" s="28">
        <v>186913300</v>
      </c>
      <c r="D35" s="28">
        <v>113086700</v>
      </c>
      <c r="E35" s="29">
        <v>300000000</v>
      </c>
      <c r="F35" s="30">
        <v>6</v>
      </c>
      <c r="G35" s="51">
        <v>207782429.27000001</v>
      </c>
      <c r="H35" s="52">
        <v>121212364.13000001</v>
      </c>
      <c r="I35" s="52">
        <v>121212364.13</v>
      </c>
      <c r="J35" s="52">
        <v>0</v>
      </c>
      <c r="K35" s="52">
        <v>0</v>
      </c>
    </row>
    <row r="36" spans="1:11" s="96" customFormat="1" ht="40.35" customHeight="1" x14ac:dyDescent="0.25">
      <c r="A36" s="1" t="s">
        <v>32</v>
      </c>
      <c r="B36" s="14" t="s">
        <v>236</v>
      </c>
      <c r="C36" s="28">
        <v>186913300</v>
      </c>
      <c r="D36" s="42">
        <v>113086700</v>
      </c>
      <c r="E36" s="43">
        <v>300000000</v>
      </c>
      <c r="F36" s="40">
        <v>7</v>
      </c>
      <c r="G36" s="71">
        <v>207782429.27000001</v>
      </c>
      <c r="H36" s="48">
        <v>121212364.13000001</v>
      </c>
      <c r="I36" s="48">
        <v>121212364.13</v>
      </c>
      <c r="J36" s="48">
        <v>0</v>
      </c>
      <c r="K36" s="48">
        <v>0</v>
      </c>
    </row>
    <row r="37" spans="1:11" s="97" customFormat="1" ht="41.1" customHeight="1" x14ac:dyDescent="0.25">
      <c r="A37" s="7" t="s">
        <v>33</v>
      </c>
      <c r="B37" s="15" t="s">
        <v>299</v>
      </c>
      <c r="C37" s="32">
        <v>186913300</v>
      </c>
      <c r="D37" s="32">
        <v>113086700</v>
      </c>
      <c r="E37" s="33">
        <v>300000000</v>
      </c>
      <c r="F37" s="34">
        <v>8</v>
      </c>
      <c r="G37" s="57">
        <v>207782429.27000001</v>
      </c>
      <c r="H37" s="56">
        <v>121212364.13000001</v>
      </c>
      <c r="I37" s="56">
        <v>121212364.13</v>
      </c>
      <c r="J37" s="56">
        <v>0</v>
      </c>
      <c r="K37" s="56">
        <v>0</v>
      </c>
    </row>
    <row r="38" spans="1:11" s="96" customFormat="1" ht="26.1" customHeight="1" x14ac:dyDescent="0.25">
      <c r="A38" s="1" t="s">
        <v>34</v>
      </c>
      <c r="B38" s="14" t="s">
        <v>300</v>
      </c>
      <c r="C38" s="28">
        <v>62826343</v>
      </c>
      <c r="D38" s="28">
        <v>0</v>
      </c>
      <c r="E38" s="29">
        <v>62826343</v>
      </c>
      <c r="F38" s="30">
        <v>6</v>
      </c>
      <c r="G38" s="51">
        <v>2529456.92</v>
      </c>
      <c r="H38" s="52">
        <v>561938.05999999982</v>
      </c>
      <c r="I38" s="52">
        <v>561938.06000000006</v>
      </c>
      <c r="J38" s="52">
        <v>0</v>
      </c>
      <c r="K38" s="52">
        <v>0</v>
      </c>
    </row>
    <row r="39" spans="1:11" s="96" customFormat="1" ht="26.1" customHeight="1" x14ac:dyDescent="0.25">
      <c r="A39" s="1" t="s">
        <v>35</v>
      </c>
      <c r="B39" s="14" t="s">
        <v>36</v>
      </c>
      <c r="C39" s="28">
        <v>62826343</v>
      </c>
      <c r="D39" s="42">
        <v>0</v>
      </c>
      <c r="E39" s="43">
        <v>62826343</v>
      </c>
      <c r="F39" s="40">
        <v>8</v>
      </c>
      <c r="G39" s="71">
        <v>2529456.92</v>
      </c>
      <c r="H39" s="48">
        <v>561938.05999999982</v>
      </c>
      <c r="I39" s="48">
        <v>561938.06000000006</v>
      </c>
      <c r="J39" s="48">
        <v>0</v>
      </c>
      <c r="K39" s="48">
        <v>0</v>
      </c>
    </row>
    <row r="40" spans="1:11" s="97" customFormat="1" ht="26.1" customHeight="1" x14ac:dyDescent="0.25">
      <c r="A40" s="7" t="s">
        <v>37</v>
      </c>
      <c r="B40" s="15" t="s">
        <v>201</v>
      </c>
      <c r="C40" s="32">
        <v>62826343</v>
      </c>
      <c r="D40" s="32">
        <v>0</v>
      </c>
      <c r="E40" s="33">
        <v>62826343</v>
      </c>
      <c r="F40" s="34">
        <v>9</v>
      </c>
      <c r="G40" s="57">
        <v>2529456.92</v>
      </c>
      <c r="H40" s="56">
        <v>561938.05999999982</v>
      </c>
      <c r="I40" s="56">
        <v>561938.06000000006</v>
      </c>
      <c r="J40" s="56">
        <v>0</v>
      </c>
      <c r="K40" s="56">
        <v>0</v>
      </c>
    </row>
    <row r="41" spans="1:11" s="96" customFormat="1" ht="26.1" customHeight="1" x14ac:dyDescent="0.25">
      <c r="A41" s="1" t="s">
        <v>38</v>
      </c>
      <c r="B41" s="14" t="s">
        <v>202</v>
      </c>
      <c r="C41" s="28">
        <v>278903041</v>
      </c>
      <c r="D41" s="28">
        <v>0</v>
      </c>
      <c r="E41" s="29">
        <v>278903041</v>
      </c>
      <c r="F41" s="30">
        <v>6</v>
      </c>
      <c r="G41" s="51">
        <v>32619247.149999999</v>
      </c>
      <c r="H41" s="52">
        <v>14199710.630000001</v>
      </c>
      <c r="I41" s="52">
        <v>14199710.630000001</v>
      </c>
      <c r="J41" s="52">
        <v>297500</v>
      </c>
      <c r="K41" s="52">
        <v>297500</v>
      </c>
    </row>
    <row r="42" spans="1:11" s="96" customFormat="1" ht="26.1" customHeight="1" x14ac:dyDescent="0.25">
      <c r="A42" s="1" t="s">
        <v>39</v>
      </c>
      <c r="B42" s="14" t="s">
        <v>237</v>
      </c>
      <c r="C42" s="28">
        <v>278903041</v>
      </c>
      <c r="D42" s="28">
        <v>0</v>
      </c>
      <c r="E42" s="29">
        <v>278903041</v>
      </c>
      <c r="F42" s="30">
        <v>7</v>
      </c>
      <c r="G42" s="51">
        <v>32619247.149999999</v>
      </c>
      <c r="H42" s="52">
        <v>14199710.630000001</v>
      </c>
      <c r="I42" s="52">
        <v>14199710.630000001</v>
      </c>
      <c r="J42" s="52">
        <v>297500</v>
      </c>
      <c r="K42" s="52">
        <v>297500</v>
      </c>
    </row>
    <row r="43" spans="1:11" s="96" customFormat="1" ht="26.1" customHeight="1" x14ac:dyDescent="0.25">
      <c r="A43" s="1" t="s">
        <v>40</v>
      </c>
      <c r="B43" s="14" t="s">
        <v>301</v>
      </c>
      <c r="C43" s="28">
        <v>278903041</v>
      </c>
      <c r="D43" s="28">
        <v>0</v>
      </c>
      <c r="E43" s="29">
        <v>278903041</v>
      </c>
      <c r="F43" s="30">
        <v>8</v>
      </c>
      <c r="G43" s="51">
        <v>32619247.149999999</v>
      </c>
      <c r="H43" s="52">
        <v>14199710.630000001</v>
      </c>
      <c r="I43" s="52">
        <v>14199710.630000001</v>
      </c>
      <c r="J43" s="52">
        <v>297500</v>
      </c>
      <c r="K43" s="52">
        <v>297500</v>
      </c>
    </row>
    <row r="44" spans="1:11" s="96" customFormat="1" ht="26.1" customHeight="1" x14ac:dyDescent="0.25">
      <c r="A44" s="1" t="s">
        <v>41</v>
      </c>
      <c r="B44" s="14" t="s">
        <v>238</v>
      </c>
      <c r="C44" s="28">
        <v>278903041</v>
      </c>
      <c r="D44" s="42">
        <v>0</v>
      </c>
      <c r="E44" s="43">
        <v>278903041</v>
      </c>
      <c r="F44" s="40">
        <v>9</v>
      </c>
      <c r="G44" s="71">
        <v>32619247.149999999</v>
      </c>
      <c r="H44" s="48">
        <v>14199710.630000001</v>
      </c>
      <c r="I44" s="48">
        <v>14199710.630000001</v>
      </c>
      <c r="J44" s="48">
        <v>297500</v>
      </c>
      <c r="K44" s="48">
        <v>297500</v>
      </c>
    </row>
    <row r="45" spans="1:11" s="97" customFormat="1" ht="26.1" customHeight="1" x14ac:dyDescent="0.25">
      <c r="A45" s="9" t="s">
        <v>42</v>
      </c>
      <c r="B45" s="18" t="s">
        <v>239</v>
      </c>
      <c r="C45" s="31">
        <v>278903041</v>
      </c>
      <c r="D45" s="31">
        <v>0</v>
      </c>
      <c r="E45" s="72">
        <v>278903041</v>
      </c>
      <c r="F45" s="73">
        <v>9</v>
      </c>
      <c r="G45" s="74">
        <v>32619247.149999999</v>
      </c>
      <c r="H45" s="75">
        <v>14199710.630000001</v>
      </c>
      <c r="I45" s="75">
        <v>14199710.630000001</v>
      </c>
      <c r="J45" s="75">
        <v>297500</v>
      </c>
      <c r="K45" s="75">
        <v>297500</v>
      </c>
    </row>
    <row r="46" spans="1:11" s="97" customFormat="1" ht="26.1" customHeight="1" x14ac:dyDescent="0.25">
      <c r="A46" s="5" t="s">
        <v>43</v>
      </c>
      <c r="B46" s="17" t="s">
        <v>240</v>
      </c>
      <c r="C46" s="23">
        <v>3742043140</v>
      </c>
      <c r="D46" s="23">
        <v>255218061.403</v>
      </c>
      <c r="E46" s="24">
        <v>3997261201.4029999</v>
      </c>
      <c r="F46" s="54">
        <v>4</v>
      </c>
      <c r="G46" s="23">
        <v>1287408090.23</v>
      </c>
      <c r="H46" s="27">
        <v>1242145521.6900001</v>
      </c>
      <c r="I46" s="27">
        <v>811804750.69000006</v>
      </c>
      <c r="J46" s="27">
        <v>743124735.5</v>
      </c>
      <c r="K46" s="27">
        <v>694066445</v>
      </c>
    </row>
    <row r="47" spans="1:11" s="96" customFormat="1" ht="42" customHeight="1" x14ac:dyDescent="0.25">
      <c r="A47" s="5" t="s">
        <v>44</v>
      </c>
      <c r="B47" s="17" t="s">
        <v>302</v>
      </c>
      <c r="C47" s="23">
        <v>0</v>
      </c>
      <c r="D47" s="23">
        <v>60815082</v>
      </c>
      <c r="E47" s="24">
        <v>60815082</v>
      </c>
      <c r="F47" s="25">
        <v>5</v>
      </c>
      <c r="G47" s="26">
        <v>0</v>
      </c>
      <c r="H47" s="27">
        <v>1088481</v>
      </c>
      <c r="I47" s="27">
        <v>1088481</v>
      </c>
      <c r="J47" s="27">
        <v>1088481</v>
      </c>
      <c r="K47" s="27">
        <v>1088481</v>
      </c>
    </row>
    <row r="48" spans="1:11" s="97" customFormat="1" ht="41.1" customHeight="1" x14ac:dyDescent="0.25">
      <c r="A48" s="5" t="s">
        <v>45</v>
      </c>
      <c r="B48" s="17" t="s">
        <v>303</v>
      </c>
      <c r="C48" s="23">
        <v>0</v>
      </c>
      <c r="D48" s="23">
        <v>16926400</v>
      </c>
      <c r="E48" s="24">
        <v>16926400</v>
      </c>
      <c r="F48" s="25">
        <v>6</v>
      </c>
      <c r="G48" s="26">
        <v>0</v>
      </c>
      <c r="H48" s="27">
        <v>0</v>
      </c>
      <c r="I48" s="27">
        <v>0</v>
      </c>
      <c r="J48" s="27">
        <v>0</v>
      </c>
      <c r="K48" s="27">
        <v>0</v>
      </c>
    </row>
    <row r="49" spans="1:11" s="96" customFormat="1" ht="26.1" customHeight="1" x14ac:dyDescent="0.25">
      <c r="A49" s="5" t="s">
        <v>46</v>
      </c>
      <c r="B49" s="17" t="s">
        <v>304</v>
      </c>
      <c r="C49" s="23">
        <v>0</v>
      </c>
      <c r="D49" s="42">
        <v>12746400</v>
      </c>
      <c r="E49" s="43">
        <v>12746400</v>
      </c>
      <c r="F49" s="40">
        <v>7</v>
      </c>
      <c r="G49" s="71">
        <v>0</v>
      </c>
      <c r="H49" s="48">
        <v>0</v>
      </c>
      <c r="I49" s="48">
        <v>0</v>
      </c>
      <c r="J49" s="48">
        <v>0</v>
      </c>
      <c r="K49" s="48">
        <v>0</v>
      </c>
    </row>
    <row r="50" spans="1:11" s="97" customFormat="1" ht="26.1" customHeight="1" x14ac:dyDescent="0.25">
      <c r="A50" s="9" t="s">
        <v>47</v>
      </c>
      <c r="B50" s="18" t="s">
        <v>203</v>
      </c>
      <c r="C50" s="31">
        <v>0</v>
      </c>
      <c r="D50" s="32">
        <v>6000000</v>
      </c>
      <c r="E50" s="33">
        <v>6000000</v>
      </c>
      <c r="F50" s="34">
        <v>9</v>
      </c>
      <c r="G50" s="35">
        <v>0</v>
      </c>
      <c r="H50" s="36">
        <v>0</v>
      </c>
      <c r="I50" s="36">
        <v>0</v>
      </c>
      <c r="J50" s="36">
        <v>0</v>
      </c>
      <c r="K50" s="36">
        <v>0</v>
      </c>
    </row>
    <row r="51" spans="1:11" s="97" customFormat="1" ht="26.1" customHeight="1" x14ac:dyDescent="0.25">
      <c r="A51" s="9" t="s">
        <v>48</v>
      </c>
      <c r="B51" s="18" t="s">
        <v>204</v>
      </c>
      <c r="C51" s="31">
        <v>0</v>
      </c>
      <c r="D51" s="31">
        <v>6746400</v>
      </c>
      <c r="E51" s="72">
        <v>6746400</v>
      </c>
      <c r="F51" s="73">
        <v>9</v>
      </c>
      <c r="G51" s="74">
        <v>0</v>
      </c>
      <c r="H51" s="75">
        <v>0</v>
      </c>
      <c r="I51" s="75">
        <v>0</v>
      </c>
      <c r="J51" s="75">
        <v>0</v>
      </c>
      <c r="K51" s="75">
        <v>0</v>
      </c>
    </row>
    <row r="52" spans="1:11" s="96" customFormat="1" ht="37.35" customHeight="1" x14ac:dyDescent="0.25">
      <c r="A52" s="5" t="s">
        <v>49</v>
      </c>
      <c r="B52" s="17" t="s">
        <v>205</v>
      </c>
      <c r="C52" s="23">
        <v>0</v>
      </c>
      <c r="D52" s="42">
        <v>900000</v>
      </c>
      <c r="E52" s="43">
        <v>900000</v>
      </c>
      <c r="F52" s="40">
        <v>7</v>
      </c>
      <c r="G52" s="71">
        <v>0</v>
      </c>
      <c r="H52" s="48">
        <v>0</v>
      </c>
      <c r="I52" s="48">
        <v>0</v>
      </c>
      <c r="J52" s="48">
        <v>0</v>
      </c>
      <c r="K52" s="48">
        <v>0</v>
      </c>
    </row>
    <row r="53" spans="1:11" s="97" customFormat="1" ht="26.1" customHeight="1" x14ac:dyDescent="0.25">
      <c r="A53" s="9" t="s">
        <v>50</v>
      </c>
      <c r="B53" s="18" t="s">
        <v>206</v>
      </c>
      <c r="C53" s="53">
        <v>0</v>
      </c>
      <c r="D53" s="53">
        <v>900000</v>
      </c>
      <c r="E53" s="76">
        <v>900000</v>
      </c>
      <c r="F53" s="77">
        <v>9</v>
      </c>
      <c r="G53" s="78">
        <v>0</v>
      </c>
      <c r="H53" s="79">
        <v>0</v>
      </c>
      <c r="I53" s="79">
        <v>0</v>
      </c>
      <c r="J53" s="79">
        <v>0</v>
      </c>
      <c r="K53" s="79">
        <v>0</v>
      </c>
    </row>
    <row r="54" spans="1:11" s="96" customFormat="1" ht="67.349999999999994" customHeight="1" x14ac:dyDescent="0.25">
      <c r="A54" s="5" t="s">
        <v>51</v>
      </c>
      <c r="B54" s="17" t="s">
        <v>241</v>
      </c>
      <c r="C54" s="23">
        <v>0</v>
      </c>
      <c r="D54" s="42">
        <v>1800000</v>
      </c>
      <c r="E54" s="43">
        <v>1800000</v>
      </c>
      <c r="F54" s="40">
        <v>7</v>
      </c>
      <c r="G54" s="71">
        <v>0</v>
      </c>
      <c r="H54" s="48">
        <v>0</v>
      </c>
      <c r="I54" s="48">
        <v>0</v>
      </c>
      <c r="J54" s="48">
        <v>0</v>
      </c>
      <c r="K54" s="48">
        <v>0</v>
      </c>
    </row>
    <row r="55" spans="1:11" s="97" customFormat="1" ht="26.1" customHeight="1" x14ac:dyDescent="0.25">
      <c r="A55" s="9" t="s">
        <v>52</v>
      </c>
      <c r="B55" s="18" t="s">
        <v>305</v>
      </c>
      <c r="C55" s="31">
        <v>0</v>
      </c>
      <c r="D55" s="31">
        <v>1800000</v>
      </c>
      <c r="E55" s="72">
        <v>1800000</v>
      </c>
      <c r="F55" s="73">
        <v>9</v>
      </c>
      <c r="G55" s="74">
        <v>0</v>
      </c>
      <c r="H55" s="75">
        <v>0</v>
      </c>
      <c r="I55" s="75">
        <v>0</v>
      </c>
      <c r="J55" s="75">
        <v>0</v>
      </c>
      <c r="K55" s="75">
        <v>0</v>
      </c>
    </row>
    <row r="56" spans="1:11" s="96" customFormat="1" ht="26.1" customHeight="1" x14ac:dyDescent="0.25">
      <c r="A56" s="5" t="s">
        <v>53</v>
      </c>
      <c r="B56" s="17" t="s">
        <v>242</v>
      </c>
      <c r="C56" s="23">
        <v>0</v>
      </c>
      <c r="D56" s="42">
        <v>480000</v>
      </c>
      <c r="E56" s="43">
        <v>480000</v>
      </c>
      <c r="F56" s="40">
        <v>7</v>
      </c>
      <c r="G56" s="71">
        <v>0</v>
      </c>
      <c r="H56" s="48">
        <v>0</v>
      </c>
      <c r="I56" s="48">
        <v>0</v>
      </c>
      <c r="J56" s="48">
        <v>0</v>
      </c>
      <c r="K56" s="48">
        <v>0</v>
      </c>
    </row>
    <row r="57" spans="1:11" s="97" customFormat="1" ht="26.1" customHeight="1" x14ac:dyDescent="0.25">
      <c r="A57" s="9" t="s">
        <v>54</v>
      </c>
      <c r="B57" s="18" t="s">
        <v>243</v>
      </c>
      <c r="C57" s="53">
        <v>0</v>
      </c>
      <c r="D57" s="53">
        <v>480000</v>
      </c>
      <c r="E57" s="76">
        <v>480000</v>
      </c>
      <c r="F57" s="77">
        <v>9</v>
      </c>
      <c r="G57" s="78">
        <v>0</v>
      </c>
      <c r="H57" s="79">
        <v>0</v>
      </c>
      <c r="I57" s="79">
        <v>0</v>
      </c>
      <c r="J57" s="79">
        <v>0</v>
      </c>
      <c r="K57" s="79">
        <v>0</v>
      </c>
    </row>
    <row r="58" spans="1:11" s="96" customFormat="1" ht="38.1" customHeight="1" x14ac:dyDescent="0.25">
      <c r="A58" s="11" t="s">
        <v>55</v>
      </c>
      <c r="B58" s="17" t="s">
        <v>306</v>
      </c>
      <c r="C58" s="23">
        <v>0</v>
      </c>
      <c r="D58" s="42">
        <v>1000000</v>
      </c>
      <c r="E58" s="43">
        <v>1000000</v>
      </c>
      <c r="F58" s="40">
        <v>7</v>
      </c>
      <c r="G58" s="71">
        <v>0</v>
      </c>
      <c r="H58" s="48">
        <v>0</v>
      </c>
      <c r="I58" s="48">
        <v>0</v>
      </c>
      <c r="J58" s="48">
        <v>0</v>
      </c>
      <c r="K58" s="48">
        <v>0</v>
      </c>
    </row>
    <row r="59" spans="1:11" s="97" customFormat="1" ht="44.1" customHeight="1" x14ac:dyDescent="0.25">
      <c r="A59" s="10" t="s">
        <v>56</v>
      </c>
      <c r="B59" s="18" t="s">
        <v>307</v>
      </c>
      <c r="C59" s="31">
        <v>0</v>
      </c>
      <c r="D59" s="31">
        <v>1000000</v>
      </c>
      <c r="E59" s="72">
        <v>1000000</v>
      </c>
      <c r="F59" s="73">
        <v>9</v>
      </c>
      <c r="G59" s="74">
        <v>0</v>
      </c>
      <c r="H59" s="75">
        <v>0</v>
      </c>
      <c r="I59" s="75">
        <v>0</v>
      </c>
      <c r="J59" s="75">
        <v>0</v>
      </c>
      <c r="K59" s="75">
        <v>0</v>
      </c>
    </row>
    <row r="60" spans="1:11" s="97" customFormat="1" ht="26.1" customHeight="1" x14ac:dyDescent="0.25">
      <c r="A60" s="11" t="s">
        <v>57</v>
      </c>
      <c r="B60" s="22" t="s">
        <v>308</v>
      </c>
      <c r="C60" s="23">
        <v>0</v>
      </c>
      <c r="D60" s="23">
        <v>37352182</v>
      </c>
      <c r="E60" s="24">
        <v>37352182</v>
      </c>
      <c r="F60" s="25">
        <v>6</v>
      </c>
      <c r="G60" s="26">
        <v>0</v>
      </c>
      <c r="H60" s="27">
        <v>1088481</v>
      </c>
      <c r="I60" s="27">
        <v>1088481</v>
      </c>
      <c r="J60" s="27">
        <v>1088481</v>
      </c>
      <c r="K60" s="27">
        <v>1088481</v>
      </c>
    </row>
    <row r="61" spans="1:11" s="96" customFormat="1" ht="26.1" customHeight="1" x14ac:dyDescent="0.25">
      <c r="A61" s="11" t="s">
        <v>58</v>
      </c>
      <c r="B61" s="17" t="s">
        <v>309</v>
      </c>
      <c r="C61" s="23">
        <v>0</v>
      </c>
      <c r="D61" s="42">
        <v>150000</v>
      </c>
      <c r="E61" s="43">
        <v>150000</v>
      </c>
      <c r="F61" s="40">
        <v>7</v>
      </c>
      <c r="G61" s="71">
        <v>0</v>
      </c>
      <c r="H61" s="48">
        <v>0</v>
      </c>
      <c r="I61" s="48">
        <v>0</v>
      </c>
      <c r="J61" s="48">
        <v>0</v>
      </c>
      <c r="K61" s="48">
        <v>0</v>
      </c>
    </row>
    <row r="62" spans="1:11" s="97" customFormat="1" ht="45" customHeight="1" x14ac:dyDescent="0.25">
      <c r="A62" s="10" t="s">
        <v>59</v>
      </c>
      <c r="B62" s="18" t="s">
        <v>244</v>
      </c>
      <c r="C62" s="31"/>
      <c r="D62" s="31">
        <v>150000</v>
      </c>
      <c r="E62" s="72">
        <v>150000</v>
      </c>
      <c r="F62" s="73">
        <v>9</v>
      </c>
      <c r="G62" s="74">
        <v>0</v>
      </c>
      <c r="H62" s="75">
        <v>0</v>
      </c>
      <c r="I62" s="75">
        <v>0</v>
      </c>
      <c r="J62" s="75">
        <v>0</v>
      </c>
      <c r="K62" s="75">
        <v>0</v>
      </c>
    </row>
    <row r="63" spans="1:11" s="96" customFormat="1" ht="26.1" customHeight="1" x14ac:dyDescent="0.25">
      <c r="A63" s="11" t="s">
        <v>60</v>
      </c>
      <c r="B63" s="17" t="s">
        <v>245</v>
      </c>
      <c r="C63" s="23">
        <v>0</v>
      </c>
      <c r="D63" s="42">
        <v>20356062</v>
      </c>
      <c r="E63" s="43">
        <v>20356062</v>
      </c>
      <c r="F63" s="40">
        <v>7</v>
      </c>
      <c r="G63" s="71">
        <v>0</v>
      </c>
      <c r="H63" s="48">
        <v>0</v>
      </c>
      <c r="I63" s="48">
        <v>0</v>
      </c>
      <c r="J63" s="48">
        <v>0</v>
      </c>
      <c r="K63" s="48">
        <v>0</v>
      </c>
    </row>
    <row r="64" spans="1:11" s="97" customFormat="1" ht="26.1" customHeight="1" x14ac:dyDescent="0.25">
      <c r="A64" s="10" t="s">
        <v>61</v>
      </c>
      <c r="B64" s="18" t="s">
        <v>207</v>
      </c>
      <c r="C64" s="31">
        <v>0</v>
      </c>
      <c r="D64" s="32">
        <v>1200000</v>
      </c>
      <c r="E64" s="33">
        <v>1200000</v>
      </c>
      <c r="F64" s="34">
        <v>9</v>
      </c>
      <c r="G64" s="35">
        <v>0</v>
      </c>
      <c r="H64" s="36">
        <v>0</v>
      </c>
      <c r="I64" s="36">
        <v>0</v>
      </c>
      <c r="J64" s="36">
        <v>0</v>
      </c>
      <c r="K64" s="36">
        <v>0</v>
      </c>
    </row>
    <row r="65" spans="1:11" s="97" customFormat="1" ht="26.1" customHeight="1" x14ac:dyDescent="0.25">
      <c r="A65" s="10" t="s">
        <v>62</v>
      </c>
      <c r="B65" s="18" t="s">
        <v>246</v>
      </c>
      <c r="C65" s="31">
        <v>0</v>
      </c>
      <c r="D65" s="32">
        <v>456000</v>
      </c>
      <c r="E65" s="33">
        <v>456000</v>
      </c>
      <c r="F65" s="34">
        <v>9</v>
      </c>
      <c r="G65" s="35">
        <v>0</v>
      </c>
      <c r="H65" s="36">
        <v>0</v>
      </c>
      <c r="I65" s="36">
        <v>0</v>
      </c>
      <c r="J65" s="36">
        <v>0</v>
      </c>
      <c r="K65" s="36">
        <v>0</v>
      </c>
    </row>
    <row r="66" spans="1:11" s="97" customFormat="1" ht="26.1" customHeight="1" x14ac:dyDescent="0.25">
      <c r="A66" s="10" t="s">
        <v>63</v>
      </c>
      <c r="B66" s="18" t="s">
        <v>310</v>
      </c>
      <c r="C66" s="31">
        <v>0</v>
      </c>
      <c r="D66" s="32">
        <v>9600000</v>
      </c>
      <c r="E66" s="33">
        <v>9600000</v>
      </c>
      <c r="F66" s="34">
        <v>9</v>
      </c>
      <c r="G66" s="35">
        <v>0</v>
      </c>
      <c r="H66" s="36">
        <v>0</v>
      </c>
      <c r="I66" s="36">
        <v>0</v>
      </c>
      <c r="J66" s="36">
        <v>0</v>
      </c>
      <c r="K66" s="36">
        <v>0</v>
      </c>
    </row>
    <row r="67" spans="1:11" s="97" customFormat="1" ht="26.1" customHeight="1" x14ac:dyDescent="0.25">
      <c r="A67" s="10" t="s">
        <v>64</v>
      </c>
      <c r="B67" s="18" t="s">
        <v>247</v>
      </c>
      <c r="C67" s="31">
        <v>0</v>
      </c>
      <c r="D67" s="32">
        <v>174000</v>
      </c>
      <c r="E67" s="33">
        <v>174000</v>
      </c>
      <c r="F67" s="34">
        <v>9</v>
      </c>
      <c r="G67" s="35">
        <v>0</v>
      </c>
      <c r="H67" s="36">
        <v>0</v>
      </c>
      <c r="I67" s="36">
        <v>0</v>
      </c>
      <c r="J67" s="36">
        <v>0</v>
      </c>
      <c r="K67" s="36">
        <v>0</v>
      </c>
    </row>
    <row r="68" spans="1:11" s="97" customFormat="1" ht="26.1" customHeight="1" x14ac:dyDescent="0.25">
      <c r="A68" s="10" t="s">
        <v>65</v>
      </c>
      <c r="B68" s="18" t="s">
        <v>248</v>
      </c>
      <c r="C68" s="31">
        <v>0</v>
      </c>
      <c r="D68" s="32">
        <v>300000</v>
      </c>
      <c r="E68" s="33">
        <v>300000</v>
      </c>
      <c r="F68" s="34">
        <v>9</v>
      </c>
      <c r="G68" s="35">
        <v>0</v>
      </c>
      <c r="H68" s="36">
        <v>0</v>
      </c>
      <c r="I68" s="36">
        <v>0</v>
      </c>
      <c r="J68" s="36">
        <v>0</v>
      </c>
      <c r="K68" s="36">
        <v>0</v>
      </c>
    </row>
    <row r="69" spans="1:11" s="97" customFormat="1" ht="26.1" customHeight="1" x14ac:dyDescent="0.25">
      <c r="A69" s="10" t="s">
        <v>66</v>
      </c>
      <c r="B69" s="18" t="s">
        <v>208</v>
      </c>
      <c r="C69" s="31">
        <v>0</v>
      </c>
      <c r="D69" s="32">
        <v>1464000</v>
      </c>
      <c r="E69" s="33">
        <v>1464000</v>
      </c>
      <c r="F69" s="34">
        <v>9</v>
      </c>
      <c r="G69" s="35">
        <v>0</v>
      </c>
      <c r="H69" s="36">
        <v>0</v>
      </c>
      <c r="I69" s="36">
        <v>0</v>
      </c>
      <c r="J69" s="36">
        <v>0</v>
      </c>
      <c r="K69" s="36">
        <v>0</v>
      </c>
    </row>
    <row r="70" spans="1:11" s="97" customFormat="1" ht="26.1" customHeight="1" x14ac:dyDescent="0.25">
      <c r="A70" s="10" t="s">
        <v>67</v>
      </c>
      <c r="B70" s="18" t="s">
        <v>249</v>
      </c>
      <c r="C70" s="31">
        <v>0</v>
      </c>
      <c r="D70" s="32">
        <v>1576062</v>
      </c>
      <c r="E70" s="33">
        <v>1576062</v>
      </c>
      <c r="F70" s="34">
        <v>9</v>
      </c>
      <c r="G70" s="35">
        <v>0</v>
      </c>
      <c r="H70" s="36">
        <v>0</v>
      </c>
      <c r="I70" s="36">
        <v>0</v>
      </c>
      <c r="J70" s="36">
        <v>0</v>
      </c>
      <c r="K70" s="36">
        <v>0</v>
      </c>
    </row>
    <row r="71" spans="1:11" s="97" customFormat="1" ht="26.1" customHeight="1" x14ac:dyDescent="0.25">
      <c r="A71" s="10" t="s">
        <v>68</v>
      </c>
      <c r="B71" s="18" t="s">
        <v>250</v>
      </c>
      <c r="C71" s="53">
        <v>0</v>
      </c>
      <c r="D71" s="32">
        <v>1008000</v>
      </c>
      <c r="E71" s="33">
        <v>1008000</v>
      </c>
      <c r="F71" s="34">
        <v>9</v>
      </c>
      <c r="G71" s="35">
        <v>0</v>
      </c>
      <c r="H71" s="36">
        <v>0</v>
      </c>
      <c r="I71" s="36">
        <v>0</v>
      </c>
      <c r="J71" s="36">
        <v>0</v>
      </c>
      <c r="K71" s="36">
        <v>0</v>
      </c>
    </row>
    <row r="72" spans="1:11" s="97" customFormat="1" ht="45" customHeight="1" x14ac:dyDescent="0.25">
      <c r="A72" s="10" t="s">
        <v>69</v>
      </c>
      <c r="B72" s="18" t="s">
        <v>311</v>
      </c>
      <c r="C72" s="31">
        <v>0</v>
      </c>
      <c r="D72" s="31">
        <v>4578000</v>
      </c>
      <c r="E72" s="72">
        <v>4578000</v>
      </c>
      <c r="F72" s="73">
        <v>9</v>
      </c>
      <c r="G72" s="74">
        <v>0</v>
      </c>
      <c r="H72" s="75">
        <v>0</v>
      </c>
      <c r="I72" s="75">
        <v>0</v>
      </c>
      <c r="J72" s="75">
        <v>0</v>
      </c>
      <c r="K72" s="75">
        <v>0</v>
      </c>
    </row>
    <row r="73" spans="1:11" s="96" customFormat="1" ht="26.1" customHeight="1" x14ac:dyDescent="0.25">
      <c r="A73" s="11" t="s">
        <v>70</v>
      </c>
      <c r="B73" s="17" t="s">
        <v>209</v>
      </c>
      <c r="C73" s="23">
        <v>0</v>
      </c>
      <c r="D73" s="42">
        <v>6858920</v>
      </c>
      <c r="E73" s="43">
        <v>6858920</v>
      </c>
      <c r="F73" s="40">
        <v>7</v>
      </c>
      <c r="G73" s="71">
        <v>0</v>
      </c>
      <c r="H73" s="48">
        <v>0</v>
      </c>
      <c r="I73" s="48">
        <v>0</v>
      </c>
      <c r="J73" s="48">
        <v>0</v>
      </c>
      <c r="K73" s="48">
        <v>0</v>
      </c>
    </row>
    <row r="74" spans="1:11" s="97" customFormat="1" ht="26.1" customHeight="1" x14ac:dyDescent="0.25">
      <c r="A74" s="10" t="s">
        <v>71</v>
      </c>
      <c r="B74" s="18" t="s">
        <v>210</v>
      </c>
      <c r="C74" s="31">
        <v>0</v>
      </c>
      <c r="D74" s="32">
        <v>700000</v>
      </c>
      <c r="E74" s="33">
        <v>700000</v>
      </c>
      <c r="F74" s="34">
        <v>9</v>
      </c>
      <c r="G74" s="35">
        <v>0</v>
      </c>
      <c r="H74" s="36">
        <v>0</v>
      </c>
      <c r="I74" s="36">
        <v>0</v>
      </c>
      <c r="J74" s="36">
        <v>0</v>
      </c>
      <c r="K74" s="36">
        <v>0</v>
      </c>
    </row>
    <row r="75" spans="1:11" s="97" customFormat="1" ht="26.1" customHeight="1" x14ac:dyDescent="0.25">
      <c r="A75" s="10" t="s">
        <v>72</v>
      </c>
      <c r="B75" s="18" t="s">
        <v>211</v>
      </c>
      <c r="C75" s="31">
        <v>0</v>
      </c>
      <c r="D75" s="32">
        <v>768000</v>
      </c>
      <c r="E75" s="33">
        <v>768000</v>
      </c>
      <c r="F75" s="34">
        <v>9</v>
      </c>
      <c r="G75" s="35">
        <v>0</v>
      </c>
      <c r="H75" s="36">
        <v>0</v>
      </c>
      <c r="I75" s="36">
        <v>0</v>
      </c>
      <c r="J75" s="36">
        <v>0</v>
      </c>
      <c r="K75" s="36">
        <v>0</v>
      </c>
    </row>
    <row r="76" spans="1:11" s="97" customFormat="1" ht="26.1" customHeight="1" x14ac:dyDescent="0.25">
      <c r="A76" s="10" t="s">
        <v>73</v>
      </c>
      <c r="B76" s="18" t="s">
        <v>212</v>
      </c>
      <c r="C76" s="31">
        <v>0</v>
      </c>
      <c r="D76" s="32">
        <v>3600000</v>
      </c>
      <c r="E76" s="33">
        <v>3600000</v>
      </c>
      <c r="F76" s="34">
        <v>9</v>
      </c>
      <c r="G76" s="35">
        <v>0</v>
      </c>
      <c r="H76" s="36">
        <v>0</v>
      </c>
      <c r="I76" s="36">
        <v>0</v>
      </c>
      <c r="J76" s="36">
        <v>0</v>
      </c>
      <c r="K76" s="36">
        <v>0</v>
      </c>
    </row>
    <row r="77" spans="1:11" s="97" customFormat="1" ht="26.1" customHeight="1" x14ac:dyDescent="0.25">
      <c r="A77" s="10" t="s">
        <v>74</v>
      </c>
      <c r="B77" s="18" t="s">
        <v>213</v>
      </c>
      <c r="C77" s="31">
        <v>0</v>
      </c>
      <c r="D77" s="32">
        <v>229920</v>
      </c>
      <c r="E77" s="33">
        <v>229920</v>
      </c>
      <c r="F77" s="34">
        <v>9</v>
      </c>
      <c r="G77" s="35">
        <v>0</v>
      </c>
      <c r="H77" s="36">
        <v>0</v>
      </c>
      <c r="I77" s="36">
        <v>0</v>
      </c>
      <c r="J77" s="36">
        <v>0</v>
      </c>
      <c r="K77" s="36">
        <v>0</v>
      </c>
    </row>
    <row r="78" spans="1:11" s="97" customFormat="1" ht="39" customHeight="1" x14ac:dyDescent="0.25">
      <c r="A78" s="10" t="s">
        <v>75</v>
      </c>
      <c r="B78" s="18" t="s">
        <v>214</v>
      </c>
      <c r="C78" s="31">
        <v>0</v>
      </c>
      <c r="D78" s="32">
        <v>1050000</v>
      </c>
      <c r="E78" s="33">
        <v>1050000</v>
      </c>
      <c r="F78" s="34">
        <v>9</v>
      </c>
      <c r="G78" s="35">
        <v>0</v>
      </c>
      <c r="H78" s="36">
        <v>0</v>
      </c>
      <c r="I78" s="36">
        <v>0</v>
      </c>
      <c r="J78" s="36">
        <v>0</v>
      </c>
      <c r="K78" s="36">
        <v>0</v>
      </c>
    </row>
    <row r="79" spans="1:11" s="97" customFormat="1" ht="26.1" customHeight="1" x14ac:dyDescent="0.25">
      <c r="A79" s="10" t="s">
        <v>76</v>
      </c>
      <c r="B79" s="18" t="s">
        <v>312</v>
      </c>
      <c r="C79" s="31">
        <v>0</v>
      </c>
      <c r="D79" s="31">
        <v>511000</v>
      </c>
      <c r="E79" s="72">
        <v>511000</v>
      </c>
      <c r="F79" s="73">
        <v>9</v>
      </c>
      <c r="G79" s="74">
        <v>0</v>
      </c>
      <c r="H79" s="75">
        <v>0</v>
      </c>
      <c r="I79" s="75">
        <v>0</v>
      </c>
      <c r="J79" s="75">
        <v>0</v>
      </c>
      <c r="K79" s="75">
        <v>0</v>
      </c>
    </row>
    <row r="80" spans="1:11" s="96" customFormat="1" ht="26.1" customHeight="1" x14ac:dyDescent="0.25">
      <c r="A80" s="11" t="s">
        <v>77</v>
      </c>
      <c r="B80" s="17" t="s">
        <v>313</v>
      </c>
      <c r="C80" s="23">
        <v>0</v>
      </c>
      <c r="D80" s="42">
        <v>3769350</v>
      </c>
      <c r="E80" s="43">
        <v>3769350</v>
      </c>
      <c r="F80" s="40">
        <v>7</v>
      </c>
      <c r="G80" s="71">
        <v>0</v>
      </c>
      <c r="H80" s="48">
        <v>1088481</v>
      </c>
      <c r="I80" s="48">
        <v>1088481</v>
      </c>
      <c r="J80" s="48">
        <v>1088481</v>
      </c>
      <c r="K80" s="48">
        <v>1088481</v>
      </c>
    </row>
    <row r="81" spans="1:11" s="97" customFormat="1" ht="26.1" customHeight="1" x14ac:dyDescent="0.25">
      <c r="A81" s="10" t="s">
        <v>78</v>
      </c>
      <c r="B81" s="18" t="s">
        <v>251</v>
      </c>
      <c r="C81" s="31">
        <v>0</v>
      </c>
      <c r="D81" s="32">
        <v>140000</v>
      </c>
      <c r="E81" s="33">
        <v>140000</v>
      </c>
      <c r="F81" s="34">
        <v>9</v>
      </c>
      <c r="G81" s="35">
        <v>0</v>
      </c>
      <c r="H81" s="36">
        <v>0</v>
      </c>
      <c r="I81" s="36">
        <v>0</v>
      </c>
      <c r="J81" s="36">
        <v>0</v>
      </c>
      <c r="K81" s="36">
        <v>0</v>
      </c>
    </row>
    <row r="82" spans="1:11" s="97" customFormat="1" ht="26.1" customHeight="1" x14ac:dyDescent="0.25">
      <c r="A82" s="10" t="s">
        <v>79</v>
      </c>
      <c r="B82" s="18" t="s">
        <v>252</v>
      </c>
      <c r="C82" s="31">
        <v>0</v>
      </c>
      <c r="D82" s="32">
        <v>38150</v>
      </c>
      <c r="E82" s="33">
        <v>38150</v>
      </c>
      <c r="F82" s="34">
        <v>9</v>
      </c>
      <c r="G82" s="35">
        <v>0</v>
      </c>
      <c r="H82" s="36">
        <v>0</v>
      </c>
      <c r="I82" s="36">
        <v>0</v>
      </c>
      <c r="J82" s="36">
        <v>0</v>
      </c>
      <c r="K82" s="36">
        <v>0</v>
      </c>
    </row>
    <row r="83" spans="1:11" s="97" customFormat="1" ht="26.1" customHeight="1" x14ac:dyDescent="0.25">
      <c r="A83" s="10" t="s">
        <v>80</v>
      </c>
      <c r="B83" s="18" t="s">
        <v>215</v>
      </c>
      <c r="C83" s="31">
        <v>0</v>
      </c>
      <c r="D83" s="32">
        <v>805000</v>
      </c>
      <c r="E83" s="33">
        <v>805000</v>
      </c>
      <c r="F83" s="34">
        <v>9</v>
      </c>
      <c r="G83" s="35">
        <v>0</v>
      </c>
      <c r="H83" s="36">
        <v>0</v>
      </c>
      <c r="I83" s="36">
        <v>0</v>
      </c>
      <c r="J83" s="36">
        <v>0</v>
      </c>
      <c r="K83" s="36">
        <v>0</v>
      </c>
    </row>
    <row r="84" spans="1:11" s="97" customFormat="1" ht="26.1" customHeight="1" x14ac:dyDescent="0.25">
      <c r="A84" s="10" t="s">
        <v>81</v>
      </c>
      <c r="B84" s="18" t="s">
        <v>253</v>
      </c>
      <c r="C84" s="31">
        <v>0</v>
      </c>
      <c r="D84" s="32">
        <v>326200</v>
      </c>
      <c r="E84" s="33">
        <v>326200</v>
      </c>
      <c r="F84" s="34">
        <v>9</v>
      </c>
      <c r="G84" s="35">
        <v>0</v>
      </c>
      <c r="H84" s="36">
        <v>0</v>
      </c>
      <c r="I84" s="36">
        <v>0</v>
      </c>
      <c r="J84" s="36">
        <v>0</v>
      </c>
      <c r="K84" s="36">
        <v>0</v>
      </c>
    </row>
    <row r="85" spans="1:11" s="97" customFormat="1" ht="26.1" customHeight="1" x14ac:dyDescent="0.25">
      <c r="A85" s="10" t="s">
        <v>82</v>
      </c>
      <c r="B85" s="18" t="s">
        <v>314</v>
      </c>
      <c r="C85" s="31">
        <v>0</v>
      </c>
      <c r="D85" s="32">
        <v>120000</v>
      </c>
      <c r="E85" s="33">
        <v>120000</v>
      </c>
      <c r="F85" s="34">
        <v>9</v>
      </c>
      <c r="G85" s="35">
        <v>0</v>
      </c>
      <c r="H85" s="36">
        <v>0</v>
      </c>
      <c r="I85" s="36">
        <v>0</v>
      </c>
      <c r="J85" s="36">
        <v>0</v>
      </c>
      <c r="K85" s="36">
        <v>0</v>
      </c>
    </row>
    <row r="86" spans="1:11" s="97" customFormat="1" ht="26.1" customHeight="1" x14ac:dyDescent="0.25">
      <c r="A86" s="10" t="s">
        <v>83</v>
      </c>
      <c r="B86" s="18" t="s">
        <v>315</v>
      </c>
      <c r="C86" s="31">
        <v>0</v>
      </c>
      <c r="D86" s="32">
        <v>80000</v>
      </c>
      <c r="E86" s="33">
        <v>80000</v>
      </c>
      <c r="F86" s="34">
        <v>9</v>
      </c>
      <c r="G86" s="35">
        <v>0</v>
      </c>
      <c r="H86" s="36">
        <v>0</v>
      </c>
      <c r="I86" s="36">
        <v>0</v>
      </c>
      <c r="J86" s="36">
        <v>0</v>
      </c>
      <c r="K86" s="36">
        <v>0</v>
      </c>
    </row>
    <row r="87" spans="1:11" s="97" customFormat="1" ht="42" customHeight="1" x14ac:dyDescent="0.25">
      <c r="A87" s="10" t="s">
        <v>84</v>
      </c>
      <c r="B87" s="18" t="s">
        <v>216</v>
      </c>
      <c r="C87" s="31">
        <v>0</v>
      </c>
      <c r="D87" s="32">
        <v>228000</v>
      </c>
      <c r="E87" s="33">
        <v>228000</v>
      </c>
      <c r="F87" s="34">
        <v>9</v>
      </c>
      <c r="G87" s="35">
        <v>0</v>
      </c>
      <c r="H87" s="36">
        <v>0</v>
      </c>
      <c r="I87" s="36">
        <v>0</v>
      </c>
      <c r="J87" s="36">
        <v>0</v>
      </c>
      <c r="K87" s="36">
        <v>0</v>
      </c>
    </row>
    <row r="88" spans="1:11" s="97" customFormat="1" ht="26.1" customHeight="1" x14ac:dyDescent="0.25">
      <c r="A88" s="10" t="s">
        <v>85</v>
      </c>
      <c r="B88" s="18" t="s">
        <v>316</v>
      </c>
      <c r="C88" s="31">
        <v>0</v>
      </c>
      <c r="D88" s="32">
        <v>308000</v>
      </c>
      <c r="E88" s="33">
        <v>308000</v>
      </c>
      <c r="F88" s="34">
        <v>9</v>
      </c>
      <c r="G88" s="35">
        <v>0</v>
      </c>
      <c r="H88" s="36">
        <v>0</v>
      </c>
      <c r="I88" s="36">
        <v>0</v>
      </c>
      <c r="J88" s="36">
        <v>0</v>
      </c>
      <c r="K88" s="36">
        <v>0</v>
      </c>
    </row>
    <row r="89" spans="1:11" s="97" customFormat="1" ht="26.1" customHeight="1" x14ac:dyDescent="0.25">
      <c r="A89" s="10" t="s">
        <v>352</v>
      </c>
      <c r="B89" s="18" t="s">
        <v>349</v>
      </c>
      <c r="C89" s="31">
        <v>0</v>
      </c>
      <c r="D89" s="31">
        <v>1100000</v>
      </c>
      <c r="E89" s="72">
        <v>1100000</v>
      </c>
      <c r="F89" s="73">
        <v>9</v>
      </c>
      <c r="G89" s="74">
        <v>0</v>
      </c>
      <c r="H89" s="75">
        <v>1088481</v>
      </c>
      <c r="I89" s="75">
        <v>1088481</v>
      </c>
      <c r="J89" s="75">
        <v>1088481</v>
      </c>
      <c r="K89" s="75">
        <v>1088481</v>
      </c>
    </row>
    <row r="90" spans="1:11" s="97" customFormat="1" ht="26.1" customHeight="1" x14ac:dyDescent="0.25">
      <c r="A90" s="10" t="s">
        <v>86</v>
      </c>
      <c r="B90" s="18" t="s">
        <v>254</v>
      </c>
      <c r="C90" s="23">
        <v>0</v>
      </c>
      <c r="D90" s="32">
        <v>624000</v>
      </c>
      <c r="E90" s="33">
        <v>624000</v>
      </c>
      <c r="F90" s="34">
        <v>9</v>
      </c>
      <c r="G90" s="35">
        <v>0</v>
      </c>
      <c r="H90" s="36">
        <v>0</v>
      </c>
      <c r="I90" s="36">
        <v>0</v>
      </c>
      <c r="J90" s="36">
        <v>0</v>
      </c>
      <c r="K90" s="36">
        <v>0</v>
      </c>
    </row>
    <row r="91" spans="1:11" s="96" customFormat="1" ht="26.1" customHeight="1" x14ac:dyDescent="0.25">
      <c r="A91" s="11" t="s">
        <v>87</v>
      </c>
      <c r="B91" s="17" t="s">
        <v>217</v>
      </c>
      <c r="C91" s="23">
        <v>0</v>
      </c>
      <c r="D91" s="42">
        <v>6217850</v>
      </c>
      <c r="E91" s="43">
        <v>6217850</v>
      </c>
      <c r="F91" s="40">
        <v>7</v>
      </c>
      <c r="G91" s="71">
        <v>0</v>
      </c>
      <c r="H91" s="48">
        <v>0</v>
      </c>
      <c r="I91" s="48">
        <v>0</v>
      </c>
      <c r="J91" s="48">
        <v>0</v>
      </c>
      <c r="K91" s="48">
        <v>0</v>
      </c>
    </row>
    <row r="92" spans="1:11" s="97" customFormat="1" ht="93.6" customHeight="1" x14ac:dyDescent="0.25">
      <c r="A92" s="10" t="s">
        <v>88</v>
      </c>
      <c r="B92" s="18" t="s">
        <v>89</v>
      </c>
      <c r="C92" s="23">
        <v>0</v>
      </c>
      <c r="D92" s="32">
        <v>1050000</v>
      </c>
      <c r="E92" s="33">
        <v>1050000</v>
      </c>
      <c r="F92" s="34">
        <v>9</v>
      </c>
      <c r="G92" s="35">
        <v>0</v>
      </c>
      <c r="H92" s="36">
        <v>0</v>
      </c>
      <c r="I92" s="36">
        <v>0</v>
      </c>
      <c r="J92" s="36">
        <v>0</v>
      </c>
      <c r="K92" s="36">
        <v>0</v>
      </c>
    </row>
    <row r="93" spans="1:11" s="97" customFormat="1" ht="26.1" customHeight="1" x14ac:dyDescent="0.25">
      <c r="A93" s="10" t="s">
        <v>90</v>
      </c>
      <c r="B93" s="18" t="s">
        <v>317</v>
      </c>
      <c r="C93" s="23">
        <v>0</v>
      </c>
      <c r="D93" s="32">
        <v>700000</v>
      </c>
      <c r="E93" s="33">
        <v>700000</v>
      </c>
      <c r="F93" s="34">
        <v>9</v>
      </c>
      <c r="G93" s="35">
        <v>0</v>
      </c>
      <c r="H93" s="36">
        <v>0</v>
      </c>
      <c r="I93" s="36">
        <v>0</v>
      </c>
      <c r="J93" s="36">
        <v>0</v>
      </c>
      <c r="K93" s="36">
        <v>0</v>
      </c>
    </row>
    <row r="94" spans="1:11" s="97" customFormat="1" ht="26.1" customHeight="1" x14ac:dyDescent="0.25">
      <c r="A94" s="10" t="s">
        <v>91</v>
      </c>
      <c r="B94" s="18" t="s">
        <v>318</v>
      </c>
      <c r="C94" s="23">
        <v>0</v>
      </c>
      <c r="D94" s="32">
        <v>134750</v>
      </c>
      <c r="E94" s="33">
        <v>134750</v>
      </c>
      <c r="F94" s="34">
        <v>9</v>
      </c>
      <c r="G94" s="35">
        <v>0</v>
      </c>
      <c r="H94" s="36">
        <v>0</v>
      </c>
      <c r="I94" s="36">
        <v>0</v>
      </c>
      <c r="J94" s="36">
        <v>0</v>
      </c>
      <c r="K94" s="36">
        <v>0</v>
      </c>
    </row>
    <row r="95" spans="1:11" s="97" customFormat="1" ht="26.1" customHeight="1" x14ac:dyDescent="0.25">
      <c r="A95" s="10" t="s">
        <v>92</v>
      </c>
      <c r="B95" s="18" t="s">
        <v>218</v>
      </c>
      <c r="C95" s="23">
        <v>0</v>
      </c>
      <c r="D95" s="32">
        <v>1302000</v>
      </c>
      <c r="E95" s="33">
        <v>1302000</v>
      </c>
      <c r="F95" s="34">
        <v>9</v>
      </c>
      <c r="G95" s="35">
        <v>0</v>
      </c>
      <c r="H95" s="36">
        <v>0</v>
      </c>
      <c r="I95" s="36">
        <v>0</v>
      </c>
      <c r="J95" s="36">
        <v>0</v>
      </c>
      <c r="K95" s="36">
        <v>0</v>
      </c>
    </row>
    <row r="96" spans="1:11" s="97" customFormat="1" ht="26.1" customHeight="1" x14ac:dyDescent="0.25">
      <c r="A96" s="10" t="s">
        <v>93</v>
      </c>
      <c r="B96" s="18" t="s">
        <v>94</v>
      </c>
      <c r="C96" s="31">
        <v>0</v>
      </c>
      <c r="D96" s="32">
        <v>483000</v>
      </c>
      <c r="E96" s="33">
        <v>483000</v>
      </c>
      <c r="F96" s="34">
        <v>9</v>
      </c>
      <c r="G96" s="35">
        <v>0</v>
      </c>
      <c r="H96" s="36">
        <v>0</v>
      </c>
      <c r="I96" s="36">
        <v>0</v>
      </c>
      <c r="J96" s="36">
        <v>0</v>
      </c>
      <c r="K96" s="36">
        <v>0</v>
      </c>
    </row>
    <row r="97" spans="1:11" s="97" customFormat="1" ht="26.1" customHeight="1" x14ac:dyDescent="0.25">
      <c r="A97" s="10" t="s">
        <v>95</v>
      </c>
      <c r="B97" s="18" t="s">
        <v>255</v>
      </c>
      <c r="C97" s="31">
        <v>0</v>
      </c>
      <c r="D97" s="32">
        <v>714000</v>
      </c>
      <c r="E97" s="33">
        <v>714000</v>
      </c>
      <c r="F97" s="34">
        <v>9</v>
      </c>
      <c r="G97" s="35">
        <v>0</v>
      </c>
      <c r="H97" s="36">
        <v>0</v>
      </c>
      <c r="I97" s="36">
        <v>0</v>
      </c>
      <c r="J97" s="36">
        <v>0</v>
      </c>
      <c r="K97" s="36">
        <v>0</v>
      </c>
    </row>
    <row r="98" spans="1:11" s="97" customFormat="1" ht="26.1" customHeight="1" x14ac:dyDescent="0.25">
      <c r="A98" s="10" t="s">
        <v>96</v>
      </c>
      <c r="B98" s="18" t="s">
        <v>319</v>
      </c>
      <c r="C98" s="31">
        <v>0</v>
      </c>
      <c r="D98" s="32">
        <v>450000</v>
      </c>
      <c r="E98" s="33">
        <v>450000</v>
      </c>
      <c r="F98" s="34">
        <v>9</v>
      </c>
      <c r="G98" s="35">
        <v>0</v>
      </c>
      <c r="H98" s="36">
        <v>0</v>
      </c>
      <c r="I98" s="36">
        <v>0</v>
      </c>
      <c r="J98" s="36">
        <v>0</v>
      </c>
      <c r="K98" s="36">
        <v>0</v>
      </c>
    </row>
    <row r="99" spans="1:11" s="97" customFormat="1" ht="26.1" customHeight="1" x14ac:dyDescent="0.25">
      <c r="A99" s="10" t="s">
        <v>97</v>
      </c>
      <c r="B99" s="18" t="s">
        <v>320</v>
      </c>
      <c r="C99" s="31">
        <v>0</v>
      </c>
      <c r="D99" s="32">
        <v>262800</v>
      </c>
      <c r="E99" s="33">
        <v>262800</v>
      </c>
      <c r="F99" s="34">
        <v>9</v>
      </c>
      <c r="G99" s="35">
        <v>0</v>
      </c>
      <c r="H99" s="36">
        <v>0</v>
      </c>
      <c r="I99" s="36">
        <v>0</v>
      </c>
      <c r="J99" s="36">
        <v>0</v>
      </c>
      <c r="K99" s="36">
        <v>0</v>
      </c>
    </row>
    <row r="100" spans="1:11" s="97" customFormat="1" ht="26.1" customHeight="1" x14ac:dyDescent="0.25">
      <c r="A100" s="10" t="s">
        <v>98</v>
      </c>
      <c r="B100" s="18" t="s">
        <v>99</v>
      </c>
      <c r="C100" s="31">
        <v>0</v>
      </c>
      <c r="D100" s="32">
        <v>131400</v>
      </c>
      <c r="E100" s="33">
        <v>131400</v>
      </c>
      <c r="F100" s="34">
        <v>9</v>
      </c>
      <c r="G100" s="35">
        <v>0</v>
      </c>
      <c r="H100" s="36">
        <v>0</v>
      </c>
      <c r="I100" s="36">
        <v>0</v>
      </c>
      <c r="J100" s="36">
        <v>0</v>
      </c>
      <c r="K100" s="36">
        <v>0</v>
      </c>
    </row>
    <row r="101" spans="1:11" s="97" customFormat="1" ht="26.1" customHeight="1" x14ac:dyDescent="0.25">
      <c r="A101" s="9" t="s">
        <v>100</v>
      </c>
      <c r="B101" s="18" t="s">
        <v>101</v>
      </c>
      <c r="C101" s="31">
        <v>0</v>
      </c>
      <c r="D101" s="31">
        <v>89900</v>
      </c>
      <c r="E101" s="72">
        <v>89900</v>
      </c>
      <c r="F101" s="73">
        <v>9</v>
      </c>
      <c r="G101" s="74">
        <v>0</v>
      </c>
      <c r="H101" s="75">
        <v>0</v>
      </c>
      <c r="I101" s="75">
        <v>0</v>
      </c>
      <c r="J101" s="75">
        <v>0</v>
      </c>
      <c r="K101" s="75">
        <v>0</v>
      </c>
    </row>
    <row r="102" spans="1:11" s="97" customFormat="1" ht="38.1" customHeight="1" x14ac:dyDescent="0.25">
      <c r="A102" s="9" t="s">
        <v>102</v>
      </c>
      <c r="B102" s="18" t="s">
        <v>321</v>
      </c>
      <c r="C102" s="31">
        <v>0</v>
      </c>
      <c r="D102" s="31">
        <v>900000</v>
      </c>
      <c r="E102" s="72">
        <v>900000</v>
      </c>
      <c r="F102" s="73">
        <v>9</v>
      </c>
      <c r="G102" s="74">
        <v>0</v>
      </c>
      <c r="H102" s="75">
        <v>0</v>
      </c>
      <c r="I102" s="75">
        <v>0</v>
      </c>
      <c r="J102" s="75">
        <v>0</v>
      </c>
      <c r="K102" s="75">
        <v>0</v>
      </c>
    </row>
    <row r="103" spans="1:11" s="96" customFormat="1" ht="26.1" customHeight="1" x14ac:dyDescent="0.25">
      <c r="A103" s="5" t="s">
        <v>103</v>
      </c>
      <c r="B103" s="17" t="s">
        <v>322</v>
      </c>
      <c r="C103" s="23">
        <v>0</v>
      </c>
      <c r="D103" s="42">
        <v>6536500</v>
      </c>
      <c r="E103" s="43">
        <v>6536500</v>
      </c>
      <c r="F103" s="40">
        <v>6</v>
      </c>
      <c r="G103" s="71">
        <v>0</v>
      </c>
      <c r="H103" s="48">
        <v>0</v>
      </c>
      <c r="I103" s="48">
        <v>0</v>
      </c>
      <c r="J103" s="48">
        <v>0</v>
      </c>
      <c r="K103" s="48">
        <v>0</v>
      </c>
    </row>
    <row r="104" spans="1:11" s="96" customFormat="1" ht="26.1" customHeight="1" x14ac:dyDescent="0.25">
      <c r="A104" s="5" t="s">
        <v>104</v>
      </c>
      <c r="B104" s="17" t="s">
        <v>323</v>
      </c>
      <c r="C104" s="23">
        <v>0</v>
      </c>
      <c r="D104" s="42">
        <v>2841000</v>
      </c>
      <c r="E104" s="43">
        <v>2841000</v>
      </c>
      <c r="F104" s="40">
        <v>7</v>
      </c>
      <c r="G104" s="71">
        <v>0</v>
      </c>
      <c r="H104" s="48">
        <v>0</v>
      </c>
      <c r="I104" s="48">
        <v>0</v>
      </c>
      <c r="J104" s="48">
        <v>0</v>
      </c>
      <c r="K104" s="48">
        <v>0</v>
      </c>
    </row>
    <row r="105" spans="1:11" s="97" customFormat="1" ht="26.1" customHeight="1" x14ac:dyDescent="0.25">
      <c r="A105" s="9" t="s">
        <v>105</v>
      </c>
      <c r="B105" s="18" t="s">
        <v>324</v>
      </c>
      <c r="C105" s="31">
        <v>0</v>
      </c>
      <c r="D105" s="32">
        <v>950000</v>
      </c>
      <c r="E105" s="33">
        <v>950000</v>
      </c>
      <c r="F105" s="34">
        <v>9</v>
      </c>
      <c r="G105" s="35">
        <v>0</v>
      </c>
      <c r="H105" s="36">
        <v>0</v>
      </c>
      <c r="I105" s="36">
        <v>0</v>
      </c>
      <c r="J105" s="36">
        <v>0</v>
      </c>
      <c r="K105" s="36">
        <v>0</v>
      </c>
    </row>
    <row r="106" spans="1:11" s="97" customFormat="1" ht="26.1" customHeight="1" x14ac:dyDescent="0.25">
      <c r="A106" s="9" t="s">
        <v>106</v>
      </c>
      <c r="B106" s="19" t="s">
        <v>107</v>
      </c>
      <c r="C106" s="31">
        <v>0</v>
      </c>
      <c r="D106" s="32">
        <v>540000</v>
      </c>
      <c r="E106" s="33">
        <v>540000</v>
      </c>
      <c r="F106" s="34">
        <v>9</v>
      </c>
      <c r="G106" s="35">
        <v>0</v>
      </c>
      <c r="H106" s="36">
        <v>0</v>
      </c>
      <c r="I106" s="36">
        <v>0</v>
      </c>
      <c r="J106" s="36">
        <v>0</v>
      </c>
      <c r="K106" s="36">
        <v>0</v>
      </c>
    </row>
    <row r="107" spans="1:11" s="97" customFormat="1" ht="26.1" customHeight="1" x14ac:dyDescent="0.25">
      <c r="A107" s="9" t="s">
        <v>108</v>
      </c>
      <c r="B107" s="18" t="s">
        <v>256</v>
      </c>
      <c r="C107" s="31">
        <v>0</v>
      </c>
      <c r="D107" s="31">
        <v>756000</v>
      </c>
      <c r="E107" s="72">
        <v>756000</v>
      </c>
      <c r="F107" s="73">
        <v>9</v>
      </c>
      <c r="G107" s="74">
        <v>0</v>
      </c>
      <c r="H107" s="75">
        <v>0</v>
      </c>
      <c r="I107" s="75">
        <v>0</v>
      </c>
      <c r="J107" s="75">
        <v>0</v>
      </c>
      <c r="K107" s="75">
        <v>0</v>
      </c>
    </row>
    <row r="108" spans="1:11" s="97" customFormat="1" ht="26.1" customHeight="1" x14ac:dyDescent="0.25">
      <c r="A108" s="9" t="s">
        <v>109</v>
      </c>
      <c r="B108" s="18" t="s">
        <v>325</v>
      </c>
      <c r="C108" s="31">
        <v>0</v>
      </c>
      <c r="D108" s="32">
        <v>595000</v>
      </c>
      <c r="E108" s="33">
        <v>595000</v>
      </c>
      <c r="F108" s="34">
        <v>9</v>
      </c>
      <c r="G108" s="35">
        <v>0</v>
      </c>
      <c r="H108" s="36">
        <v>0</v>
      </c>
      <c r="I108" s="36">
        <v>0</v>
      </c>
      <c r="J108" s="36">
        <v>0</v>
      </c>
      <c r="K108" s="36">
        <v>0</v>
      </c>
    </row>
    <row r="109" spans="1:11" s="97" customFormat="1" ht="26.1" customHeight="1" x14ac:dyDescent="0.25">
      <c r="A109" s="5" t="s">
        <v>110</v>
      </c>
      <c r="B109" s="17" t="s">
        <v>219</v>
      </c>
      <c r="C109" s="23">
        <v>0</v>
      </c>
      <c r="D109" s="23">
        <v>466000</v>
      </c>
      <c r="E109" s="24">
        <v>466000</v>
      </c>
      <c r="F109" s="25">
        <v>7</v>
      </c>
      <c r="G109" s="26">
        <v>0</v>
      </c>
      <c r="H109" s="27">
        <v>0</v>
      </c>
      <c r="I109" s="27">
        <v>0</v>
      </c>
      <c r="J109" s="27">
        <v>0</v>
      </c>
      <c r="K109" s="27">
        <v>0</v>
      </c>
    </row>
    <row r="110" spans="1:11" s="97" customFormat="1" ht="26.1" customHeight="1" x14ac:dyDescent="0.25">
      <c r="A110" s="9" t="s">
        <v>111</v>
      </c>
      <c r="B110" s="18" t="s">
        <v>257</v>
      </c>
      <c r="C110" s="31">
        <v>0</v>
      </c>
      <c r="D110" s="32">
        <v>466000</v>
      </c>
      <c r="E110" s="33">
        <v>466000</v>
      </c>
      <c r="F110" s="34">
        <v>9</v>
      </c>
      <c r="G110" s="35">
        <v>0</v>
      </c>
      <c r="H110" s="36">
        <v>0</v>
      </c>
      <c r="I110" s="36">
        <v>0</v>
      </c>
      <c r="J110" s="36">
        <v>0</v>
      </c>
      <c r="K110" s="36">
        <v>0</v>
      </c>
    </row>
    <row r="111" spans="1:11" s="96" customFormat="1" ht="26.1" customHeight="1" x14ac:dyDescent="0.25">
      <c r="A111" s="5" t="s">
        <v>112</v>
      </c>
      <c r="B111" s="17" t="s">
        <v>236</v>
      </c>
      <c r="C111" s="23">
        <v>0</v>
      </c>
      <c r="D111" s="42">
        <v>3229500</v>
      </c>
      <c r="E111" s="43">
        <v>3229500</v>
      </c>
      <c r="F111" s="40">
        <v>7</v>
      </c>
      <c r="G111" s="71">
        <v>0</v>
      </c>
      <c r="H111" s="48">
        <v>0</v>
      </c>
      <c r="I111" s="48">
        <v>0</v>
      </c>
      <c r="J111" s="48">
        <v>0</v>
      </c>
      <c r="K111" s="48">
        <v>0</v>
      </c>
    </row>
    <row r="112" spans="1:11" s="97" customFormat="1" ht="26.1" customHeight="1" x14ac:dyDescent="0.25">
      <c r="A112" s="10" t="s">
        <v>113</v>
      </c>
      <c r="B112" s="18" t="s">
        <v>220</v>
      </c>
      <c r="C112" s="31">
        <v>0</v>
      </c>
      <c r="D112" s="32">
        <v>1295000</v>
      </c>
      <c r="E112" s="33">
        <v>1295000</v>
      </c>
      <c r="F112" s="34">
        <v>9</v>
      </c>
      <c r="G112" s="35">
        <v>0</v>
      </c>
      <c r="H112" s="36">
        <v>0</v>
      </c>
      <c r="I112" s="36">
        <v>0</v>
      </c>
      <c r="J112" s="36">
        <v>0</v>
      </c>
      <c r="K112" s="36">
        <v>0</v>
      </c>
    </row>
    <row r="113" spans="1:11" s="97" customFormat="1" ht="26.1" customHeight="1" x14ac:dyDescent="0.25">
      <c r="A113" s="10" t="s">
        <v>114</v>
      </c>
      <c r="B113" s="18" t="s">
        <v>115</v>
      </c>
      <c r="C113" s="31">
        <v>0</v>
      </c>
      <c r="D113" s="32">
        <v>752500</v>
      </c>
      <c r="E113" s="33">
        <v>752500</v>
      </c>
      <c r="F113" s="34">
        <v>9</v>
      </c>
      <c r="G113" s="35">
        <v>0</v>
      </c>
      <c r="H113" s="36">
        <v>0</v>
      </c>
      <c r="I113" s="36">
        <v>0</v>
      </c>
      <c r="J113" s="36">
        <v>0</v>
      </c>
      <c r="K113" s="36">
        <v>0</v>
      </c>
    </row>
    <row r="114" spans="1:11" s="97" customFormat="1" ht="26.1" customHeight="1" x14ac:dyDescent="0.25">
      <c r="A114" s="9" t="s">
        <v>116</v>
      </c>
      <c r="B114" s="18" t="s">
        <v>117</v>
      </c>
      <c r="C114" s="31">
        <v>0</v>
      </c>
      <c r="D114" s="31">
        <v>182000</v>
      </c>
      <c r="E114" s="72">
        <v>182000</v>
      </c>
      <c r="F114" s="73">
        <v>9</v>
      </c>
      <c r="G114" s="74">
        <v>0</v>
      </c>
      <c r="H114" s="75">
        <v>0</v>
      </c>
      <c r="I114" s="75">
        <v>0</v>
      </c>
      <c r="J114" s="75">
        <v>0</v>
      </c>
      <c r="K114" s="75">
        <v>0</v>
      </c>
    </row>
    <row r="115" spans="1:11" s="97" customFormat="1" ht="76.349999999999994" customHeight="1" x14ac:dyDescent="0.25">
      <c r="A115" s="9" t="s">
        <v>118</v>
      </c>
      <c r="B115" s="18" t="s">
        <v>258</v>
      </c>
      <c r="C115" s="31">
        <v>0</v>
      </c>
      <c r="D115" s="31">
        <v>1000000</v>
      </c>
      <c r="E115" s="72">
        <v>1000000</v>
      </c>
      <c r="F115" s="73">
        <v>9</v>
      </c>
      <c r="G115" s="74">
        <v>0</v>
      </c>
      <c r="H115" s="75">
        <v>0</v>
      </c>
      <c r="I115" s="75">
        <v>0</v>
      </c>
      <c r="J115" s="75">
        <v>0</v>
      </c>
      <c r="K115" s="75">
        <v>0</v>
      </c>
    </row>
    <row r="116" spans="1:11" s="97" customFormat="1" ht="40.35" customHeight="1" x14ac:dyDescent="0.25">
      <c r="A116" s="12" t="s">
        <v>119</v>
      </c>
      <c r="B116" s="17" t="s">
        <v>259</v>
      </c>
      <c r="C116" s="23">
        <v>3742043140</v>
      </c>
      <c r="D116" s="23">
        <v>194402979.403</v>
      </c>
      <c r="E116" s="24">
        <v>3936446119.4029999</v>
      </c>
      <c r="F116" s="25">
        <v>5</v>
      </c>
      <c r="G116" s="26">
        <v>1287408090.23</v>
      </c>
      <c r="H116" s="27">
        <v>1241057040.6900001</v>
      </c>
      <c r="I116" s="27">
        <v>810716269.69000006</v>
      </c>
      <c r="J116" s="27">
        <v>742036254.5</v>
      </c>
      <c r="K116" s="27">
        <v>692977964</v>
      </c>
    </row>
    <row r="117" spans="1:11" s="96" customFormat="1" ht="26.1" customHeight="1" x14ac:dyDescent="0.25">
      <c r="A117" s="12" t="s">
        <v>120</v>
      </c>
      <c r="B117" s="21" t="s">
        <v>326</v>
      </c>
      <c r="C117" s="23">
        <v>321636420</v>
      </c>
      <c r="D117" s="42">
        <v>0</v>
      </c>
      <c r="E117" s="43">
        <v>321636420</v>
      </c>
      <c r="F117" s="40">
        <v>6</v>
      </c>
      <c r="G117" s="71">
        <v>0</v>
      </c>
      <c r="H117" s="48">
        <v>0</v>
      </c>
      <c r="I117" s="48">
        <v>0</v>
      </c>
      <c r="J117" s="48">
        <v>0</v>
      </c>
      <c r="K117" s="48">
        <v>0</v>
      </c>
    </row>
    <row r="118" spans="1:11" s="97" customFormat="1" ht="26.1" customHeight="1" x14ac:dyDescent="0.25">
      <c r="A118" s="12" t="s">
        <v>121</v>
      </c>
      <c r="B118" s="21" t="s">
        <v>327</v>
      </c>
      <c r="C118" s="23">
        <v>27459000</v>
      </c>
      <c r="D118" s="23">
        <v>0</v>
      </c>
      <c r="E118" s="24">
        <v>27459000</v>
      </c>
      <c r="F118" s="25">
        <v>7</v>
      </c>
      <c r="G118" s="26">
        <v>0</v>
      </c>
      <c r="H118" s="27">
        <v>0</v>
      </c>
      <c r="I118" s="27">
        <v>0</v>
      </c>
      <c r="J118" s="27">
        <v>0</v>
      </c>
      <c r="K118" s="27">
        <v>0</v>
      </c>
    </row>
    <row r="119" spans="1:11" s="97" customFormat="1" ht="26.1" customHeight="1" x14ac:dyDescent="0.25">
      <c r="A119" s="13" t="s">
        <v>122</v>
      </c>
      <c r="B119" s="20" t="s">
        <v>260</v>
      </c>
      <c r="C119" s="31">
        <v>27459000</v>
      </c>
      <c r="D119" s="32">
        <v>0</v>
      </c>
      <c r="E119" s="33">
        <v>27459000</v>
      </c>
      <c r="F119" s="34">
        <v>9</v>
      </c>
      <c r="G119" s="35">
        <v>0</v>
      </c>
      <c r="H119" s="36">
        <v>0</v>
      </c>
      <c r="I119" s="36">
        <v>0</v>
      </c>
      <c r="J119" s="36">
        <v>0</v>
      </c>
      <c r="K119" s="36">
        <v>0</v>
      </c>
    </row>
    <row r="120" spans="1:11" s="97" customFormat="1" ht="26.1" customHeight="1" x14ac:dyDescent="0.25">
      <c r="A120" s="12" t="s">
        <v>123</v>
      </c>
      <c r="B120" s="21" t="s">
        <v>124</v>
      </c>
      <c r="C120" s="23">
        <v>284353200</v>
      </c>
      <c r="D120" s="23">
        <v>0</v>
      </c>
      <c r="E120" s="24">
        <v>284353200</v>
      </c>
      <c r="F120" s="25">
        <v>7</v>
      </c>
      <c r="G120" s="26">
        <v>0</v>
      </c>
      <c r="H120" s="27">
        <v>0</v>
      </c>
      <c r="I120" s="27">
        <v>0</v>
      </c>
      <c r="J120" s="27">
        <v>0</v>
      </c>
      <c r="K120" s="27">
        <v>0</v>
      </c>
    </row>
    <row r="121" spans="1:11" s="97" customFormat="1" ht="26.1" customHeight="1" x14ac:dyDescent="0.25">
      <c r="A121" s="13" t="s">
        <v>125</v>
      </c>
      <c r="B121" s="20" t="s">
        <v>261</v>
      </c>
      <c r="C121" s="31">
        <v>284353200</v>
      </c>
      <c r="D121" s="32">
        <v>0</v>
      </c>
      <c r="E121" s="33">
        <v>284353200</v>
      </c>
      <c r="F121" s="34">
        <v>9</v>
      </c>
      <c r="G121" s="35">
        <v>0</v>
      </c>
      <c r="H121" s="36">
        <v>0</v>
      </c>
      <c r="I121" s="36">
        <v>0</v>
      </c>
      <c r="J121" s="36">
        <v>0</v>
      </c>
      <c r="K121" s="36">
        <v>0</v>
      </c>
    </row>
    <row r="122" spans="1:11" s="96" customFormat="1" ht="62.1" customHeight="1" x14ac:dyDescent="0.25">
      <c r="A122" s="5" t="s">
        <v>126</v>
      </c>
      <c r="B122" s="17" t="s">
        <v>127</v>
      </c>
      <c r="C122" s="23">
        <v>9824220</v>
      </c>
      <c r="D122" s="23">
        <v>0</v>
      </c>
      <c r="E122" s="24">
        <v>9824220</v>
      </c>
      <c r="F122" s="25">
        <v>7</v>
      </c>
      <c r="G122" s="26">
        <v>0</v>
      </c>
      <c r="H122" s="27">
        <v>0</v>
      </c>
      <c r="I122" s="27">
        <v>0</v>
      </c>
      <c r="J122" s="27">
        <v>0</v>
      </c>
      <c r="K122" s="27">
        <v>0</v>
      </c>
    </row>
    <row r="123" spans="1:11" s="97" customFormat="1" ht="26.1" customHeight="1" x14ac:dyDescent="0.25">
      <c r="A123" s="13" t="s">
        <v>128</v>
      </c>
      <c r="B123" s="18" t="s">
        <v>262</v>
      </c>
      <c r="C123" s="31">
        <v>9824220</v>
      </c>
      <c r="D123" s="31">
        <v>0</v>
      </c>
      <c r="E123" s="72">
        <v>9824220</v>
      </c>
      <c r="F123" s="73">
        <v>9</v>
      </c>
      <c r="G123" s="74">
        <v>0</v>
      </c>
      <c r="H123" s="75">
        <v>0</v>
      </c>
      <c r="I123" s="75">
        <v>0</v>
      </c>
      <c r="J123" s="75">
        <v>0</v>
      </c>
      <c r="K123" s="75">
        <v>0</v>
      </c>
    </row>
    <row r="124" spans="1:11" s="96" customFormat="1" ht="26.1" customHeight="1" x14ac:dyDescent="0.25">
      <c r="A124" s="12" t="s">
        <v>129</v>
      </c>
      <c r="B124" s="17" t="s">
        <v>328</v>
      </c>
      <c r="C124" s="23">
        <v>120340000</v>
      </c>
      <c r="D124" s="42">
        <v>91110747.5</v>
      </c>
      <c r="E124" s="43">
        <v>211450747.5</v>
      </c>
      <c r="F124" s="40">
        <v>6</v>
      </c>
      <c r="G124" s="71">
        <v>178068033.5</v>
      </c>
      <c r="H124" s="48">
        <v>178068033.5</v>
      </c>
      <c r="I124" s="48">
        <v>178068033.5</v>
      </c>
      <c r="J124" s="48">
        <v>127191452.5</v>
      </c>
      <c r="K124" s="48">
        <v>101753162</v>
      </c>
    </row>
    <row r="125" spans="1:11" s="97" customFormat="1" ht="26.1" customHeight="1" x14ac:dyDescent="0.25">
      <c r="A125" s="12" t="s">
        <v>130</v>
      </c>
      <c r="B125" s="21" t="s">
        <v>329</v>
      </c>
      <c r="C125" s="23">
        <v>20340000</v>
      </c>
      <c r="D125" s="23">
        <v>0</v>
      </c>
      <c r="E125" s="24">
        <v>20340000</v>
      </c>
      <c r="F125" s="25">
        <v>7</v>
      </c>
      <c r="G125" s="26">
        <v>0</v>
      </c>
      <c r="H125" s="27">
        <v>0</v>
      </c>
      <c r="I125" s="27">
        <v>0</v>
      </c>
      <c r="J125" s="27">
        <v>0</v>
      </c>
      <c r="K125" s="27">
        <v>0</v>
      </c>
    </row>
    <row r="126" spans="1:11" s="97" customFormat="1" ht="64.349999999999994" customHeight="1" x14ac:dyDescent="0.25">
      <c r="A126" s="13" t="s">
        <v>131</v>
      </c>
      <c r="B126" s="20" t="s">
        <v>263</v>
      </c>
      <c r="C126" s="31">
        <v>20340000</v>
      </c>
      <c r="D126" s="32">
        <v>0</v>
      </c>
      <c r="E126" s="33">
        <v>20340000</v>
      </c>
      <c r="F126" s="34">
        <v>9</v>
      </c>
      <c r="G126" s="35">
        <v>0</v>
      </c>
      <c r="H126" s="36">
        <v>0</v>
      </c>
      <c r="I126" s="36">
        <v>0</v>
      </c>
      <c r="J126" s="36">
        <v>0</v>
      </c>
      <c r="K126" s="36">
        <v>0</v>
      </c>
    </row>
    <row r="127" spans="1:11" s="96" customFormat="1" ht="64.349999999999994" customHeight="1" x14ac:dyDescent="0.25">
      <c r="A127" s="12" t="s">
        <v>135</v>
      </c>
      <c r="B127" s="21" t="s">
        <v>136</v>
      </c>
      <c r="C127" s="23">
        <v>100000000</v>
      </c>
      <c r="D127" s="42">
        <v>78110747.5</v>
      </c>
      <c r="E127" s="43">
        <v>178110747.5</v>
      </c>
      <c r="F127" s="40">
        <v>7</v>
      </c>
      <c r="G127" s="71">
        <v>178068033.5</v>
      </c>
      <c r="H127" s="48">
        <v>178068033.5</v>
      </c>
      <c r="I127" s="48">
        <v>178068033.5</v>
      </c>
      <c r="J127" s="48">
        <v>127191452.5</v>
      </c>
      <c r="K127" s="48">
        <v>101753162</v>
      </c>
    </row>
    <row r="128" spans="1:11" s="97" customFormat="1" ht="41.1" customHeight="1" x14ac:dyDescent="0.25">
      <c r="A128" s="13" t="s">
        <v>137</v>
      </c>
      <c r="B128" s="20" t="s">
        <v>290</v>
      </c>
      <c r="C128" s="31">
        <v>100000000</v>
      </c>
      <c r="D128" s="31">
        <v>64197211.5</v>
      </c>
      <c r="E128" s="72">
        <v>164197211.5</v>
      </c>
      <c r="F128" s="73">
        <v>9</v>
      </c>
      <c r="G128" s="74">
        <v>164197211.5</v>
      </c>
      <c r="H128" s="75">
        <v>164197211.5</v>
      </c>
      <c r="I128" s="75">
        <v>164197211.5</v>
      </c>
      <c r="J128" s="75">
        <v>117283722.5</v>
      </c>
      <c r="K128" s="75">
        <v>93826978</v>
      </c>
    </row>
    <row r="129" spans="1:11" s="97" customFormat="1" ht="41.1" customHeight="1" x14ac:dyDescent="0.25">
      <c r="A129" s="13" t="s">
        <v>138</v>
      </c>
      <c r="B129" s="18" t="s">
        <v>291</v>
      </c>
      <c r="C129" s="31">
        <v>0</v>
      </c>
      <c r="D129" s="32">
        <v>13913536</v>
      </c>
      <c r="E129" s="33">
        <v>13913536</v>
      </c>
      <c r="F129" s="34">
        <v>9</v>
      </c>
      <c r="G129" s="35">
        <v>13870822</v>
      </c>
      <c r="H129" s="36">
        <v>13870822</v>
      </c>
      <c r="I129" s="36">
        <v>13870822</v>
      </c>
      <c r="J129" s="36">
        <v>9907730</v>
      </c>
      <c r="K129" s="36">
        <v>7926184</v>
      </c>
    </row>
    <row r="130" spans="1:11" s="96" customFormat="1" ht="42" customHeight="1" x14ac:dyDescent="0.25">
      <c r="A130" s="12" t="s">
        <v>191</v>
      </c>
      <c r="B130" s="17" t="s">
        <v>292</v>
      </c>
      <c r="C130" s="23">
        <v>0</v>
      </c>
      <c r="D130" s="42">
        <v>13000000</v>
      </c>
      <c r="E130" s="43">
        <v>13000000</v>
      </c>
      <c r="F130" s="40">
        <v>7</v>
      </c>
      <c r="G130" s="71">
        <v>0</v>
      </c>
      <c r="H130" s="48">
        <v>0</v>
      </c>
      <c r="I130" s="48">
        <v>0</v>
      </c>
      <c r="J130" s="48">
        <v>0</v>
      </c>
      <c r="K130" s="48">
        <v>0</v>
      </c>
    </row>
    <row r="131" spans="1:11" s="97" customFormat="1" ht="26.1" customHeight="1" x14ac:dyDescent="0.25">
      <c r="A131" s="13" t="s">
        <v>132</v>
      </c>
      <c r="B131" s="20" t="s">
        <v>264</v>
      </c>
      <c r="C131" s="31">
        <v>0</v>
      </c>
      <c r="D131" s="31">
        <v>6500000</v>
      </c>
      <c r="E131" s="72">
        <v>6500000</v>
      </c>
      <c r="F131" s="73">
        <v>9</v>
      </c>
      <c r="G131" s="31">
        <v>0</v>
      </c>
      <c r="H131" s="75">
        <v>0</v>
      </c>
      <c r="I131" s="75">
        <v>0</v>
      </c>
      <c r="J131" s="75">
        <v>0</v>
      </c>
      <c r="K131" s="75">
        <v>0</v>
      </c>
    </row>
    <row r="132" spans="1:11" s="97" customFormat="1" ht="26.1" customHeight="1" x14ac:dyDescent="0.25">
      <c r="A132" s="13" t="s">
        <v>133</v>
      </c>
      <c r="B132" s="20" t="s">
        <v>265</v>
      </c>
      <c r="C132" s="31">
        <v>0</v>
      </c>
      <c r="D132" s="32">
        <v>6500000</v>
      </c>
      <c r="E132" s="33">
        <v>6500000</v>
      </c>
      <c r="F132" s="34">
        <v>9</v>
      </c>
      <c r="G132" s="35">
        <v>0</v>
      </c>
      <c r="H132" s="36">
        <v>0</v>
      </c>
      <c r="I132" s="36">
        <v>0</v>
      </c>
      <c r="J132" s="36">
        <v>0</v>
      </c>
      <c r="K132" s="36">
        <v>0</v>
      </c>
    </row>
    <row r="133" spans="1:11" s="97" customFormat="1" ht="38.1" customHeight="1" x14ac:dyDescent="0.25">
      <c r="A133" s="5" t="s">
        <v>192</v>
      </c>
      <c r="B133" s="17" t="s">
        <v>193</v>
      </c>
      <c r="C133" s="23">
        <v>0</v>
      </c>
      <c r="D133" s="23">
        <v>0</v>
      </c>
      <c r="E133" s="24">
        <v>0</v>
      </c>
      <c r="F133" s="25">
        <v>7</v>
      </c>
      <c r="G133" s="26">
        <v>0</v>
      </c>
      <c r="H133" s="27">
        <v>0</v>
      </c>
      <c r="I133" s="27">
        <v>0</v>
      </c>
      <c r="J133" s="27">
        <v>0</v>
      </c>
      <c r="K133" s="27">
        <v>0</v>
      </c>
    </row>
    <row r="134" spans="1:11" s="97" customFormat="1" ht="26.1" customHeight="1" x14ac:dyDescent="0.25">
      <c r="A134" s="13" t="s">
        <v>134</v>
      </c>
      <c r="B134" s="20" t="s">
        <v>330</v>
      </c>
      <c r="C134" s="53">
        <v>0</v>
      </c>
      <c r="D134" s="53">
        <v>0</v>
      </c>
      <c r="E134" s="76">
        <v>0</v>
      </c>
      <c r="F134" s="77">
        <v>9</v>
      </c>
      <c r="G134" s="78">
        <v>0</v>
      </c>
      <c r="H134" s="79">
        <v>0</v>
      </c>
      <c r="I134" s="79">
        <v>0</v>
      </c>
      <c r="J134" s="79">
        <v>0</v>
      </c>
      <c r="K134" s="79">
        <v>0</v>
      </c>
    </row>
    <row r="135" spans="1:11" s="96" customFormat="1" ht="26.1" customHeight="1" x14ac:dyDescent="0.25">
      <c r="A135" s="12" t="s">
        <v>139</v>
      </c>
      <c r="B135" s="17" t="s">
        <v>331</v>
      </c>
      <c r="C135" s="23">
        <v>3150066720</v>
      </c>
      <c r="D135" s="42">
        <v>103292231.903</v>
      </c>
      <c r="E135" s="43">
        <v>3253358951.9029999</v>
      </c>
      <c r="F135" s="40">
        <v>6</v>
      </c>
      <c r="G135" s="71">
        <v>1109340056.73</v>
      </c>
      <c r="H135" s="48">
        <v>1062837669.1900001</v>
      </c>
      <c r="I135" s="48">
        <v>632496898.19000006</v>
      </c>
      <c r="J135" s="48">
        <v>614693464</v>
      </c>
      <c r="K135" s="48">
        <v>591073464</v>
      </c>
    </row>
    <row r="136" spans="1:11" s="96" customFormat="1" ht="26.1" customHeight="1" x14ac:dyDescent="0.25">
      <c r="A136" s="12" t="s">
        <v>140</v>
      </c>
      <c r="B136" s="17" t="s">
        <v>141</v>
      </c>
      <c r="C136" s="23">
        <v>282240000</v>
      </c>
      <c r="D136" s="42">
        <v>16000000</v>
      </c>
      <c r="E136" s="43">
        <v>298240000</v>
      </c>
      <c r="F136" s="40">
        <v>7</v>
      </c>
      <c r="G136" s="71">
        <v>148826666</v>
      </c>
      <c r="H136" s="48">
        <v>113666666</v>
      </c>
      <c r="I136" s="48">
        <v>113666666</v>
      </c>
      <c r="J136" s="48">
        <v>113666666</v>
      </c>
      <c r="K136" s="48">
        <v>113666666</v>
      </c>
    </row>
    <row r="137" spans="1:11" s="97" customFormat="1" ht="55.35" customHeight="1" x14ac:dyDescent="0.25">
      <c r="A137" s="13" t="s">
        <v>142</v>
      </c>
      <c r="B137" s="18" t="s">
        <v>221</v>
      </c>
      <c r="C137" s="53">
        <v>186240000</v>
      </c>
      <c r="D137" s="53">
        <v>0</v>
      </c>
      <c r="E137" s="76">
        <v>186240000</v>
      </c>
      <c r="F137" s="77">
        <v>9</v>
      </c>
      <c r="G137" s="78">
        <v>148826666</v>
      </c>
      <c r="H137" s="79">
        <v>113666666</v>
      </c>
      <c r="I137" s="79">
        <v>113666666</v>
      </c>
      <c r="J137" s="79">
        <v>113666666</v>
      </c>
      <c r="K137" s="79">
        <v>113666666</v>
      </c>
    </row>
    <row r="138" spans="1:11" s="97" customFormat="1" ht="26.1" customHeight="1" x14ac:dyDescent="0.25">
      <c r="A138" s="13" t="s">
        <v>143</v>
      </c>
      <c r="B138" s="18" t="s">
        <v>266</v>
      </c>
      <c r="C138" s="31">
        <v>96000000</v>
      </c>
      <c r="D138" s="32">
        <v>16000000</v>
      </c>
      <c r="E138" s="33">
        <v>112000000</v>
      </c>
      <c r="F138" s="34">
        <v>9</v>
      </c>
      <c r="G138" s="35">
        <v>0</v>
      </c>
      <c r="H138" s="36">
        <v>0</v>
      </c>
      <c r="I138" s="36">
        <v>0</v>
      </c>
      <c r="J138" s="36">
        <v>0</v>
      </c>
      <c r="K138" s="36">
        <v>0</v>
      </c>
    </row>
    <row r="139" spans="1:11" s="96" customFormat="1" ht="26.1" customHeight="1" x14ac:dyDescent="0.25">
      <c r="A139" s="12" t="s">
        <v>144</v>
      </c>
      <c r="B139" s="17" t="s">
        <v>332</v>
      </c>
      <c r="C139" s="23">
        <v>1603365500</v>
      </c>
      <c r="D139" s="42">
        <v>500340771</v>
      </c>
      <c r="E139" s="43">
        <v>2103706271</v>
      </c>
      <c r="F139" s="40">
        <v>7</v>
      </c>
      <c r="G139" s="71">
        <v>937642328.73000002</v>
      </c>
      <c r="H139" s="48">
        <v>929857676.19000006</v>
      </c>
      <c r="I139" s="48">
        <v>499516905.19</v>
      </c>
      <c r="J139" s="48">
        <v>498646695</v>
      </c>
      <c r="K139" s="48">
        <v>475026695</v>
      </c>
    </row>
    <row r="140" spans="1:11" s="97" customFormat="1" ht="42" customHeight="1" x14ac:dyDescent="0.25">
      <c r="A140" s="13" t="s">
        <v>145</v>
      </c>
      <c r="B140" s="18" t="s">
        <v>267</v>
      </c>
      <c r="C140" s="31">
        <v>576000000</v>
      </c>
      <c r="D140" s="32">
        <v>0</v>
      </c>
      <c r="E140" s="33">
        <v>576000000</v>
      </c>
      <c r="F140" s="34">
        <v>9</v>
      </c>
      <c r="G140" s="35">
        <v>122516666.67</v>
      </c>
      <c r="H140" s="36">
        <v>122516658</v>
      </c>
      <c r="I140" s="36">
        <v>122516658</v>
      </c>
      <c r="J140" s="36">
        <v>122516658</v>
      </c>
      <c r="K140" s="36">
        <v>98896658</v>
      </c>
    </row>
    <row r="141" spans="1:11" s="97" customFormat="1" ht="26.1" customHeight="1" x14ac:dyDescent="0.25">
      <c r="A141" s="13" t="s">
        <v>146</v>
      </c>
      <c r="B141" s="20" t="s">
        <v>268</v>
      </c>
      <c r="C141" s="31">
        <v>168000000</v>
      </c>
      <c r="D141" s="32">
        <v>0</v>
      </c>
      <c r="E141" s="33">
        <v>168000000</v>
      </c>
      <c r="F141" s="34">
        <v>9</v>
      </c>
      <c r="G141" s="35">
        <v>44823371</v>
      </c>
      <c r="H141" s="36">
        <v>44823371</v>
      </c>
      <c r="I141" s="36">
        <v>44823371</v>
      </c>
      <c r="J141" s="36">
        <v>44823371</v>
      </c>
      <c r="K141" s="36">
        <v>44823371</v>
      </c>
    </row>
    <row r="142" spans="1:11" s="97" customFormat="1" ht="37.35" customHeight="1" x14ac:dyDescent="0.25">
      <c r="A142" s="13" t="s">
        <v>147</v>
      </c>
      <c r="B142" s="20" t="s">
        <v>269</v>
      </c>
      <c r="C142" s="31">
        <v>185840000</v>
      </c>
      <c r="D142" s="32">
        <v>70000000</v>
      </c>
      <c r="E142" s="33">
        <v>255840000</v>
      </c>
      <c r="F142" s="34">
        <v>9</v>
      </c>
      <c r="G142" s="35">
        <v>232506666.67000002</v>
      </c>
      <c r="H142" s="36">
        <v>232506666.00000003</v>
      </c>
      <c r="I142" s="36">
        <v>232506666.00000003</v>
      </c>
      <c r="J142" s="36">
        <v>232506666</v>
      </c>
      <c r="K142" s="36">
        <v>232506666</v>
      </c>
    </row>
    <row r="143" spans="1:11" s="97" customFormat="1" ht="26.1" customHeight="1" x14ac:dyDescent="0.25">
      <c r="A143" s="13" t="s">
        <v>148</v>
      </c>
      <c r="B143" s="20" t="s">
        <v>270</v>
      </c>
      <c r="C143" s="31">
        <v>288000000</v>
      </c>
      <c r="D143" s="32">
        <v>0</v>
      </c>
      <c r="E143" s="33">
        <v>288000000</v>
      </c>
      <c r="F143" s="34">
        <v>9</v>
      </c>
      <c r="G143" s="35">
        <v>0</v>
      </c>
      <c r="H143" s="36">
        <v>0</v>
      </c>
      <c r="I143" s="36">
        <v>0</v>
      </c>
      <c r="J143" s="36">
        <v>0</v>
      </c>
      <c r="K143" s="36">
        <v>0</v>
      </c>
    </row>
    <row r="144" spans="1:11" s="97" customFormat="1" ht="44.1" customHeight="1" x14ac:dyDescent="0.25">
      <c r="A144" s="13" t="s">
        <v>149</v>
      </c>
      <c r="B144" s="18" t="s">
        <v>271</v>
      </c>
      <c r="C144" s="31">
        <v>168000000</v>
      </c>
      <c r="D144" s="32">
        <v>0</v>
      </c>
      <c r="E144" s="33">
        <v>168000000</v>
      </c>
      <c r="F144" s="34">
        <v>9</v>
      </c>
      <c r="G144" s="35">
        <v>62254853.390000001</v>
      </c>
      <c r="H144" s="36">
        <v>54470210.189999998</v>
      </c>
      <c r="I144" s="36">
        <v>54470210.190000005</v>
      </c>
      <c r="J144" s="36">
        <v>53600000</v>
      </c>
      <c r="K144" s="36">
        <v>53600000</v>
      </c>
    </row>
    <row r="145" spans="1:11" s="97" customFormat="1" ht="38.1" customHeight="1" x14ac:dyDescent="0.25">
      <c r="A145" s="13" t="s">
        <v>150</v>
      </c>
      <c r="B145" s="18" t="s">
        <v>272</v>
      </c>
      <c r="C145" s="31">
        <v>1525500</v>
      </c>
      <c r="D145" s="31">
        <v>0</v>
      </c>
      <c r="E145" s="72">
        <v>1525500</v>
      </c>
      <c r="F145" s="73">
        <v>9</v>
      </c>
      <c r="G145" s="74">
        <v>0</v>
      </c>
      <c r="H145" s="75">
        <v>0</v>
      </c>
      <c r="I145" s="75">
        <v>0</v>
      </c>
      <c r="J145" s="75">
        <v>0</v>
      </c>
      <c r="K145" s="75">
        <v>0</v>
      </c>
    </row>
    <row r="146" spans="1:11" s="97" customFormat="1" ht="26.1" customHeight="1" x14ac:dyDescent="0.25">
      <c r="A146" s="13" t="s">
        <v>151</v>
      </c>
      <c r="B146" s="18" t="s">
        <v>333</v>
      </c>
      <c r="C146" s="31">
        <v>216000000</v>
      </c>
      <c r="D146" s="32">
        <v>0</v>
      </c>
      <c r="E146" s="33">
        <v>216000000</v>
      </c>
      <c r="F146" s="34">
        <v>9</v>
      </c>
      <c r="G146" s="35">
        <v>45200000</v>
      </c>
      <c r="H146" s="36">
        <v>45200000</v>
      </c>
      <c r="I146" s="36">
        <v>45200000</v>
      </c>
      <c r="J146" s="36">
        <v>45200000</v>
      </c>
      <c r="K146" s="36">
        <v>45200000</v>
      </c>
    </row>
    <row r="147" spans="1:11" s="97" customFormat="1" ht="26.1" customHeight="1" x14ac:dyDescent="0.25">
      <c r="A147" s="13" t="s">
        <v>346</v>
      </c>
      <c r="B147" s="18" t="s">
        <v>353</v>
      </c>
      <c r="C147" s="31">
        <v>0</v>
      </c>
      <c r="D147" s="32">
        <v>430340771</v>
      </c>
      <c r="E147" s="33">
        <v>430340771</v>
      </c>
      <c r="F147" s="34">
        <v>9</v>
      </c>
      <c r="G147" s="35">
        <v>430340771</v>
      </c>
      <c r="H147" s="36">
        <v>430340771</v>
      </c>
      <c r="I147" s="36">
        <v>0</v>
      </c>
      <c r="J147" s="36">
        <v>0</v>
      </c>
      <c r="K147" s="36">
        <v>0</v>
      </c>
    </row>
    <row r="148" spans="1:11" s="96" customFormat="1" ht="26.1" customHeight="1" x14ac:dyDescent="0.25">
      <c r="A148" s="12" t="s">
        <v>152</v>
      </c>
      <c r="B148" s="17" t="s">
        <v>153</v>
      </c>
      <c r="C148" s="23">
        <v>16607609.999999998</v>
      </c>
      <c r="D148" s="42">
        <v>131188203</v>
      </c>
      <c r="E148" s="43">
        <v>147795813</v>
      </c>
      <c r="F148" s="40">
        <v>7</v>
      </c>
      <c r="G148" s="71">
        <v>20871062</v>
      </c>
      <c r="H148" s="48">
        <v>18472608</v>
      </c>
      <c r="I148" s="48">
        <v>18472608</v>
      </c>
      <c r="J148" s="48">
        <v>1539384</v>
      </c>
      <c r="K148" s="48">
        <v>1539384</v>
      </c>
    </row>
    <row r="149" spans="1:11" s="97" customFormat="1" ht="26.1" customHeight="1" x14ac:dyDescent="0.25">
      <c r="A149" s="13" t="s">
        <v>154</v>
      </c>
      <c r="B149" s="18" t="s">
        <v>222</v>
      </c>
      <c r="C149" s="31">
        <v>4744813.4999999991</v>
      </c>
      <c r="D149" s="31">
        <v>0</v>
      </c>
      <c r="E149" s="72">
        <v>4744813.4999999991</v>
      </c>
      <c r="F149" s="73">
        <v>9</v>
      </c>
      <c r="G149" s="74">
        <v>0</v>
      </c>
      <c r="H149" s="75">
        <v>0</v>
      </c>
      <c r="I149" s="75">
        <v>0</v>
      </c>
      <c r="J149" s="75">
        <v>0</v>
      </c>
      <c r="K149" s="75">
        <v>0</v>
      </c>
    </row>
    <row r="150" spans="1:11" s="97" customFormat="1" ht="26.1" customHeight="1" x14ac:dyDescent="0.25">
      <c r="A150" s="13" t="s">
        <v>155</v>
      </c>
      <c r="B150" s="18" t="s">
        <v>273</v>
      </c>
      <c r="C150" s="31">
        <v>3050999.9999999995</v>
      </c>
      <c r="D150" s="32">
        <v>0</v>
      </c>
      <c r="E150" s="33">
        <v>3050999.9999999995</v>
      </c>
      <c r="F150" s="34">
        <v>9</v>
      </c>
      <c r="G150" s="35">
        <v>0</v>
      </c>
      <c r="H150" s="36">
        <v>0</v>
      </c>
      <c r="I150" s="36">
        <v>0</v>
      </c>
      <c r="J150" s="36">
        <v>0</v>
      </c>
      <c r="K150" s="36">
        <v>0</v>
      </c>
    </row>
    <row r="151" spans="1:11" s="97" customFormat="1" ht="26.1" customHeight="1" x14ac:dyDescent="0.25">
      <c r="A151" s="13" t="s">
        <v>156</v>
      </c>
      <c r="B151" s="18" t="s">
        <v>334</v>
      </c>
      <c r="C151" s="31">
        <v>8811796.5</v>
      </c>
      <c r="D151" s="32">
        <v>131188203</v>
      </c>
      <c r="E151" s="33">
        <v>139999999.5</v>
      </c>
      <c r="F151" s="34">
        <v>9</v>
      </c>
      <c r="G151" s="35">
        <v>20871062</v>
      </c>
      <c r="H151" s="36">
        <v>18472608</v>
      </c>
      <c r="I151" s="36">
        <v>18472608</v>
      </c>
      <c r="J151" s="36">
        <v>1539384</v>
      </c>
      <c r="K151" s="36">
        <v>1539384</v>
      </c>
    </row>
    <row r="152" spans="1:11" s="96" customFormat="1" ht="37.35" customHeight="1" x14ac:dyDescent="0.25">
      <c r="A152" s="12" t="s">
        <v>157</v>
      </c>
      <c r="B152" s="17" t="s">
        <v>158</v>
      </c>
      <c r="C152" s="23">
        <v>1224127000</v>
      </c>
      <c r="D152" s="42">
        <v>-544236742.097</v>
      </c>
      <c r="E152" s="43">
        <v>679890257.903</v>
      </c>
      <c r="F152" s="40">
        <v>7</v>
      </c>
      <c r="G152" s="71">
        <v>0</v>
      </c>
      <c r="H152" s="48">
        <v>0</v>
      </c>
      <c r="I152" s="48">
        <v>0</v>
      </c>
      <c r="J152" s="48">
        <v>0</v>
      </c>
      <c r="K152" s="48">
        <v>0</v>
      </c>
    </row>
    <row r="153" spans="1:11" s="97" customFormat="1" ht="54" customHeight="1" x14ac:dyDescent="0.25">
      <c r="A153" s="13" t="s">
        <v>159</v>
      </c>
      <c r="B153" s="18" t="s">
        <v>274</v>
      </c>
      <c r="C153" s="31">
        <v>232689600</v>
      </c>
      <c r="D153" s="31">
        <v>-232689600</v>
      </c>
      <c r="E153" s="72">
        <v>0</v>
      </c>
      <c r="F153" s="73">
        <v>9</v>
      </c>
      <c r="G153" s="74">
        <v>0</v>
      </c>
      <c r="H153" s="75">
        <v>0</v>
      </c>
      <c r="I153" s="75">
        <v>0</v>
      </c>
      <c r="J153" s="75">
        <v>0</v>
      </c>
      <c r="K153" s="75">
        <v>0</v>
      </c>
    </row>
    <row r="154" spans="1:11" s="97" customFormat="1" ht="42" customHeight="1" x14ac:dyDescent="0.25">
      <c r="A154" s="13" t="s">
        <v>160</v>
      </c>
      <c r="B154" s="18" t="s">
        <v>275</v>
      </c>
      <c r="C154" s="31">
        <v>27459000</v>
      </c>
      <c r="D154" s="32">
        <v>0</v>
      </c>
      <c r="E154" s="33">
        <v>27459000</v>
      </c>
      <c r="F154" s="34">
        <v>9</v>
      </c>
      <c r="G154" s="35">
        <v>0</v>
      </c>
      <c r="H154" s="36">
        <v>0</v>
      </c>
      <c r="I154" s="36">
        <v>0</v>
      </c>
      <c r="J154" s="36">
        <v>0</v>
      </c>
      <c r="K154" s="36">
        <v>0</v>
      </c>
    </row>
    <row r="155" spans="1:11" s="97" customFormat="1" ht="39" customHeight="1" x14ac:dyDescent="0.25">
      <c r="A155" s="13" t="s">
        <v>161</v>
      </c>
      <c r="B155" s="18" t="s">
        <v>335</v>
      </c>
      <c r="C155" s="31">
        <v>963978400</v>
      </c>
      <c r="D155" s="32">
        <v>-311547142.097</v>
      </c>
      <c r="E155" s="33">
        <v>652431257.903</v>
      </c>
      <c r="F155" s="34">
        <v>9</v>
      </c>
      <c r="G155" s="35">
        <v>0</v>
      </c>
      <c r="H155" s="36">
        <v>0</v>
      </c>
      <c r="I155" s="36">
        <v>0</v>
      </c>
      <c r="J155" s="36">
        <v>0</v>
      </c>
      <c r="K155" s="36">
        <v>0</v>
      </c>
    </row>
    <row r="156" spans="1:11" s="97" customFormat="1" ht="26.1" customHeight="1" x14ac:dyDescent="0.25">
      <c r="A156" s="5" t="s">
        <v>162</v>
      </c>
      <c r="B156" s="17" t="s">
        <v>336</v>
      </c>
      <c r="C156" s="23">
        <v>23726610</v>
      </c>
      <c r="D156" s="23">
        <v>0</v>
      </c>
      <c r="E156" s="24">
        <v>23726610</v>
      </c>
      <c r="F156" s="25">
        <v>7</v>
      </c>
      <c r="G156" s="26">
        <v>2000000</v>
      </c>
      <c r="H156" s="27">
        <v>840719</v>
      </c>
      <c r="I156" s="27">
        <v>840719</v>
      </c>
      <c r="J156" s="27">
        <v>840719</v>
      </c>
      <c r="K156" s="27">
        <v>840719</v>
      </c>
    </row>
    <row r="157" spans="1:11" s="97" customFormat="1" ht="26.1" customHeight="1" x14ac:dyDescent="0.25">
      <c r="A157" s="13" t="s">
        <v>163</v>
      </c>
      <c r="B157" s="20" t="s">
        <v>293</v>
      </c>
      <c r="C157" s="31">
        <v>16099110</v>
      </c>
      <c r="D157" s="31">
        <v>0</v>
      </c>
      <c r="E157" s="72">
        <v>16099110</v>
      </c>
      <c r="F157" s="73">
        <v>9</v>
      </c>
      <c r="G157" s="74">
        <v>1500000</v>
      </c>
      <c r="H157" s="75">
        <v>799300</v>
      </c>
      <c r="I157" s="75">
        <v>799300</v>
      </c>
      <c r="J157" s="75">
        <v>799300</v>
      </c>
      <c r="K157" s="75">
        <v>799300</v>
      </c>
    </row>
    <row r="158" spans="1:11" s="97" customFormat="1" ht="26.1" customHeight="1" x14ac:dyDescent="0.25">
      <c r="A158" s="13" t="s">
        <v>164</v>
      </c>
      <c r="B158" s="18" t="s">
        <v>294</v>
      </c>
      <c r="C158" s="31">
        <v>7627500</v>
      </c>
      <c r="D158" s="32">
        <v>0</v>
      </c>
      <c r="E158" s="33">
        <v>7627500</v>
      </c>
      <c r="F158" s="34">
        <v>9</v>
      </c>
      <c r="G158" s="35">
        <v>500000</v>
      </c>
      <c r="H158" s="36">
        <v>41419</v>
      </c>
      <c r="I158" s="36">
        <v>41419</v>
      </c>
      <c r="J158" s="36">
        <v>41419</v>
      </c>
      <c r="K158" s="36">
        <v>41419</v>
      </c>
    </row>
    <row r="159" spans="1:11" s="97" customFormat="1" ht="52.35" customHeight="1" x14ac:dyDescent="0.25">
      <c r="A159" s="12" t="s">
        <v>165</v>
      </c>
      <c r="B159" s="21" t="s">
        <v>337</v>
      </c>
      <c r="C159" s="23">
        <v>150000000</v>
      </c>
      <c r="D159" s="23">
        <v>0</v>
      </c>
      <c r="E159" s="24">
        <v>150000000</v>
      </c>
      <c r="F159" s="25">
        <v>6</v>
      </c>
      <c r="G159" s="26">
        <v>0</v>
      </c>
      <c r="H159" s="27">
        <v>151338</v>
      </c>
      <c r="I159" s="27">
        <v>151338</v>
      </c>
      <c r="J159" s="27">
        <v>151338</v>
      </c>
      <c r="K159" s="27">
        <v>151338</v>
      </c>
    </row>
    <row r="160" spans="1:11" s="96" customFormat="1" ht="45" customHeight="1" x14ac:dyDescent="0.25">
      <c r="A160" s="12" t="s">
        <v>166</v>
      </c>
      <c r="B160" s="17" t="s">
        <v>167</v>
      </c>
      <c r="C160" s="28">
        <v>125802332</v>
      </c>
      <c r="D160" s="42">
        <v>0</v>
      </c>
      <c r="E160" s="43">
        <v>125802332</v>
      </c>
      <c r="F160" s="40">
        <v>7</v>
      </c>
      <c r="G160" s="71">
        <v>0</v>
      </c>
      <c r="H160" s="48">
        <v>0</v>
      </c>
      <c r="I160" s="48">
        <v>0</v>
      </c>
      <c r="J160" s="48">
        <v>0</v>
      </c>
      <c r="K160" s="48">
        <v>0</v>
      </c>
    </row>
    <row r="161" spans="1:11" s="97" customFormat="1" ht="26.1" customHeight="1" x14ac:dyDescent="0.25">
      <c r="A161" s="13" t="s">
        <v>168</v>
      </c>
      <c r="B161" s="18" t="s">
        <v>338</v>
      </c>
      <c r="C161" s="31">
        <v>125802332</v>
      </c>
      <c r="D161" s="32">
        <v>0</v>
      </c>
      <c r="E161" s="33">
        <v>125802332</v>
      </c>
      <c r="F161" s="34">
        <v>9</v>
      </c>
      <c r="G161" s="35">
        <v>0</v>
      </c>
      <c r="H161" s="36">
        <v>0</v>
      </c>
      <c r="I161" s="36">
        <v>0</v>
      </c>
      <c r="J161" s="36">
        <v>0</v>
      </c>
      <c r="K161" s="36">
        <v>0</v>
      </c>
    </row>
    <row r="162" spans="1:11" s="96" customFormat="1" ht="38.1" customHeight="1" x14ac:dyDescent="0.25">
      <c r="A162" s="5" t="s">
        <v>347</v>
      </c>
      <c r="B162" s="17" t="s">
        <v>350</v>
      </c>
      <c r="C162" s="23">
        <v>0</v>
      </c>
      <c r="D162" s="23">
        <v>2200000</v>
      </c>
      <c r="E162" s="24">
        <v>2200000</v>
      </c>
      <c r="F162" s="54">
        <v>7</v>
      </c>
      <c r="G162" s="23">
        <v>0</v>
      </c>
      <c r="H162" s="27">
        <v>0</v>
      </c>
      <c r="I162" s="27">
        <v>0</v>
      </c>
      <c r="J162" s="27">
        <v>0</v>
      </c>
      <c r="K162" s="27">
        <v>0</v>
      </c>
    </row>
    <row r="163" spans="1:11" s="97" customFormat="1" ht="26.1" customHeight="1" x14ac:dyDescent="0.25">
      <c r="A163" s="9" t="s">
        <v>344</v>
      </c>
      <c r="B163" s="18" t="s">
        <v>351</v>
      </c>
      <c r="C163" s="31">
        <v>0</v>
      </c>
      <c r="D163" s="32">
        <v>1000000</v>
      </c>
      <c r="E163" s="33">
        <v>1000000</v>
      </c>
      <c r="F163" s="55">
        <v>9</v>
      </c>
      <c r="G163" s="32">
        <v>0</v>
      </c>
      <c r="H163" s="56">
        <v>0</v>
      </c>
      <c r="I163" s="56">
        <v>0</v>
      </c>
      <c r="J163" s="56">
        <v>0</v>
      </c>
      <c r="K163" s="56">
        <v>0</v>
      </c>
    </row>
    <row r="164" spans="1:11" s="97" customFormat="1" ht="26.1" customHeight="1" x14ac:dyDescent="0.25">
      <c r="A164" s="9" t="s">
        <v>345</v>
      </c>
      <c r="B164" s="18" t="s">
        <v>348</v>
      </c>
      <c r="C164" s="31">
        <v>0</v>
      </c>
      <c r="D164" s="32">
        <v>1200000</v>
      </c>
      <c r="E164" s="33">
        <v>1200000</v>
      </c>
      <c r="F164" s="34">
        <v>9</v>
      </c>
      <c r="G164" s="35">
        <v>0</v>
      </c>
      <c r="H164" s="36">
        <v>0</v>
      </c>
      <c r="I164" s="36">
        <v>0</v>
      </c>
      <c r="J164" s="36">
        <v>0</v>
      </c>
      <c r="K164" s="36">
        <v>0</v>
      </c>
    </row>
    <row r="165" spans="1:11" s="96" customFormat="1" ht="26.1" customHeight="1" x14ac:dyDescent="0.25">
      <c r="A165" s="5" t="s">
        <v>169</v>
      </c>
      <c r="B165" s="17" t="s">
        <v>170</v>
      </c>
      <c r="C165" s="23">
        <v>24197668</v>
      </c>
      <c r="D165" s="23">
        <v>0</v>
      </c>
      <c r="E165" s="24">
        <v>24197668</v>
      </c>
      <c r="F165" s="25">
        <v>7</v>
      </c>
      <c r="G165" s="26">
        <v>0</v>
      </c>
      <c r="H165" s="27">
        <v>151338</v>
      </c>
      <c r="I165" s="27">
        <v>151338</v>
      </c>
      <c r="J165" s="27">
        <v>151338</v>
      </c>
      <c r="K165" s="27">
        <v>151338</v>
      </c>
    </row>
    <row r="166" spans="1:11" s="97" customFormat="1" ht="26.1" customHeight="1" x14ac:dyDescent="0.25">
      <c r="A166" s="9" t="s">
        <v>171</v>
      </c>
      <c r="B166" s="18" t="s">
        <v>339</v>
      </c>
      <c r="C166" s="31">
        <v>23526148</v>
      </c>
      <c r="D166" s="32">
        <v>0</v>
      </c>
      <c r="E166" s="33">
        <v>23526148</v>
      </c>
      <c r="F166" s="34">
        <v>9</v>
      </c>
      <c r="G166" s="35">
        <v>0</v>
      </c>
      <c r="H166" s="36">
        <v>33878</v>
      </c>
      <c r="I166" s="36">
        <v>33878</v>
      </c>
      <c r="J166" s="36">
        <v>33878</v>
      </c>
      <c r="K166" s="36">
        <v>33878</v>
      </c>
    </row>
    <row r="167" spans="1:11" s="97" customFormat="1" ht="26.1" customHeight="1" x14ac:dyDescent="0.25">
      <c r="A167" s="9" t="s">
        <v>172</v>
      </c>
      <c r="B167" s="15" t="s">
        <v>276</v>
      </c>
      <c r="C167" s="32">
        <v>671520</v>
      </c>
      <c r="D167" s="32">
        <v>0</v>
      </c>
      <c r="E167" s="33">
        <v>671520</v>
      </c>
      <c r="F167" s="34">
        <v>9</v>
      </c>
      <c r="G167" s="57">
        <v>0</v>
      </c>
      <c r="H167" s="56">
        <v>117460</v>
      </c>
      <c r="I167" s="56">
        <v>117460</v>
      </c>
      <c r="J167" s="56">
        <v>117460</v>
      </c>
      <c r="K167" s="56">
        <v>117460</v>
      </c>
    </row>
    <row r="168" spans="1:11" s="97" customFormat="1" ht="26.1" customHeight="1" x14ac:dyDescent="0.25">
      <c r="A168" s="6" t="s">
        <v>173</v>
      </c>
      <c r="B168" s="14" t="s">
        <v>277</v>
      </c>
      <c r="C168" s="42">
        <v>173909239</v>
      </c>
      <c r="D168" s="42">
        <v>307410912.59733301</v>
      </c>
      <c r="E168" s="43">
        <v>481320151.59733301</v>
      </c>
      <c r="F168" s="40">
        <v>3</v>
      </c>
      <c r="G168" s="44">
        <v>5665414.3399999999</v>
      </c>
      <c r="H168" s="41">
        <v>2735451.48</v>
      </c>
      <c r="I168" s="41">
        <v>2735451.4800000004</v>
      </c>
      <c r="J168" s="41">
        <v>2735451.4800000004</v>
      </c>
      <c r="K168" s="41">
        <v>2735451.4800000004</v>
      </c>
    </row>
    <row r="169" spans="1:11" s="97" customFormat="1" ht="26.1" customHeight="1" x14ac:dyDescent="0.25">
      <c r="A169" s="6" t="s">
        <v>174</v>
      </c>
      <c r="B169" s="14" t="s">
        <v>223</v>
      </c>
      <c r="C169" s="42">
        <v>0</v>
      </c>
      <c r="D169" s="42">
        <v>307410912.59733301</v>
      </c>
      <c r="E169" s="43">
        <v>307410912.59733301</v>
      </c>
      <c r="F169" s="40">
        <v>4</v>
      </c>
      <c r="G169" s="44">
        <v>5665414.3399999999</v>
      </c>
      <c r="H169" s="41">
        <v>2735451.48</v>
      </c>
      <c r="I169" s="41">
        <v>2735451.4800000004</v>
      </c>
      <c r="J169" s="41">
        <v>2735451.4800000004</v>
      </c>
      <c r="K169" s="41">
        <v>2735451.4800000004</v>
      </c>
    </row>
    <row r="170" spans="1:11" s="97" customFormat="1" ht="26.1" customHeight="1" x14ac:dyDescent="0.25">
      <c r="A170" s="7" t="s">
        <v>175</v>
      </c>
      <c r="B170" s="15" t="s">
        <v>295</v>
      </c>
      <c r="C170" s="32">
        <v>0</v>
      </c>
      <c r="D170" s="32">
        <v>307410912.59733301</v>
      </c>
      <c r="E170" s="33">
        <v>307410912.59733301</v>
      </c>
      <c r="F170" s="34">
        <v>5</v>
      </c>
      <c r="G170" s="57">
        <v>5665414.3399999999</v>
      </c>
      <c r="H170" s="56">
        <v>2735451.48</v>
      </c>
      <c r="I170" s="36">
        <v>2735451.4800000004</v>
      </c>
      <c r="J170" s="56">
        <v>2735451.4800000004</v>
      </c>
      <c r="K170" s="56">
        <v>2735451.4800000004</v>
      </c>
    </row>
    <row r="171" spans="1:11" s="96" customFormat="1" ht="26.1" customHeight="1" x14ac:dyDescent="0.25">
      <c r="A171" s="6" t="s">
        <v>176</v>
      </c>
      <c r="B171" s="14" t="s">
        <v>224</v>
      </c>
      <c r="C171" s="42">
        <v>173909239</v>
      </c>
      <c r="D171" s="42">
        <v>0</v>
      </c>
      <c r="E171" s="43">
        <v>173909239</v>
      </c>
      <c r="F171" s="40">
        <v>4</v>
      </c>
      <c r="G171" s="44">
        <v>0</v>
      </c>
      <c r="H171" s="41">
        <v>0</v>
      </c>
      <c r="I171" s="48">
        <v>0</v>
      </c>
      <c r="J171" s="41">
        <v>0</v>
      </c>
      <c r="K171" s="41">
        <v>0</v>
      </c>
    </row>
    <row r="172" spans="1:11" s="97" customFormat="1" ht="26.1" customHeight="1" x14ac:dyDescent="0.25">
      <c r="A172" s="7" t="s">
        <v>177</v>
      </c>
      <c r="B172" s="15" t="s">
        <v>340</v>
      </c>
      <c r="C172" s="32">
        <v>173909239</v>
      </c>
      <c r="D172" s="32">
        <v>0</v>
      </c>
      <c r="E172" s="33">
        <v>173909239</v>
      </c>
      <c r="F172" s="34">
        <v>5</v>
      </c>
      <c r="G172" s="35">
        <v>0</v>
      </c>
      <c r="H172" s="36">
        <v>0</v>
      </c>
      <c r="I172" s="36">
        <v>0</v>
      </c>
      <c r="J172" s="36">
        <v>0</v>
      </c>
      <c r="K172" s="36">
        <v>0</v>
      </c>
    </row>
    <row r="173" spans="1:11" s="96" customFormat="1" ht="26.1" customHeight="1" x14ac:dyDescent="0.25">
      <c r="A173" s="5">
        <v>2.2999999999999998</v>
      </c>
      <c r="B173" s="14" t="s">
        <v>278</v>
      </c>
      <c r="C173" s="42">
        <v>77524870307</v>
      </c>
      <c r="D173" s="42">
        <v>0</v>
      </c>
      <c r="E173" s="43">
        <v>77524870307</v>
      </c>
      <c r="F173" s="40">
        <v>2</v>
      </c>
      <c r="G173" s="44">
        <v>0</v>
      </c>
      <c r="H173" s="41">
        <v>11440646294</v>
      </c>
      <c r="I173" s="41">
        <v>0</v>
      </c>
      <c r="J173" s="41">
        <v>0</v>
      </c>
      <c r="K173" s="41">
        <v>0</v>
      </c>
    </row>
    <row r="174" spans="1:11" s="96" customFormat="1" ht="26.1" customHeight="1" x14ac:dyDescent="0.25">
      <c r="A174" s="6" t="s">
        <v>178</v>
      </c>
      <c r="B174" s="14" t="s">
        <v>296</v>
      </c>
      <c r="C174" s="42">
        <v>77524870307</v>
      </c>
      <c r="D174" s="42">
        <v>0</v>
      </c>
      <c r="E174" s="43">
        <v>77524870307</v>
      </c>
      <c r="F174" s="40">
        <v>3</v>
      </c>
      <c r="G174" s="44">
        <v>0</v>
      </c>
      <c r="H174" s="41">
        <v>11440646294</v>
      </c>
      <c r="I174" s="41">
        <v>0</v>
      </c>
      <c r="J174" s="41">
        <v>0</v>
      </c>
      <c r="K174" s="41">
        <v>0</v>
      </c>
    </row>
    <row r="175" spans="1:11" s="96" customFormat="1" ht="26.1" customHeight="1" x14ac:dyDescent="0.25">
      <c r="A175" s="6" t="s">
        <v>179</v>
      </c>
      <c r="B175" s="14" t="s">
        <v>235</v>
      </c>
      <c r="C175" s="42">
        <v>58401000000</v>
      </c>
      <c r="D175" s="42">
        <v>0</v>
      </c>
      <c r="E175" s="43">
        <v>58401000000</v>
      </c>
      <c r="F175" s="40">
        <v>4</v>
      </c>
      <c r="G175" s="71">
        <v>0</v>
      </c>
      <c r="H175" s="48">
        <v>11440646294</v>
      </c>
      <c r="I175" s="48">
        <v>0</v>
      </c>
      <c r="J175" s="48">
        <v>0</v>
      </c>
      <c r="K175" s="48">
        <v>0</v>
      </c>
    </row>
    <row r="176" spans="1:11" s="96" customFormat="1" ht="26.1" customHeight="1" x14ac:dyDescent="0.25">
      <c r="A176" s="6" t="s">
        <v>180</v>
      </c>
      <c r="B176" s="14" t="s">
        <v>200</v>
      </c>
      <c r="C176" s="42">
        <v>58401000000</v>
      </c>
      <c r="D176" s="42">
        <v>0</v>
      </c>
      <c r="E176" s="43">
        <v>58401000000</v>
      </c>
      <c r="F176" s="40">
        <v>5</v>
      </c>
      <c r="G176" s="44">
        <v>0</v>
      </c>
      <c r="H176" s="41">
        <v>11440646294</v>
      </c>
      <c r="I176" s="41">
        <v>0</v>
      </c>
      <c r="J176" s="41">
        <v>0</v>
      </c>
      <c r="K176" s="41">
        <v>0</v>
      </c>
    </row>
    <row r="177" spans="1:11" s="96" customFormat="1" ht="37.35" customHeight="1" x14ac:dyDescent="0.25">
      <c r="A177" s="80" t="s">
        <v>181</v>
      </c>
      <c r="B177" s="81" t="s">
        <v>297</v>
      </c>
      <c r="C177" s="82">
        <v>58401000000</v>
      </c>
      <c r="D177" s="82">
        <v>0</v>
      </c>
      <c r="E177" s="83">
        <v>58401000000</v>
      </c>
      <c r="F177" s="40">
        <v>6</v>
      </c>
      <c r="G177" s="71">
        <v>0</v>
      </c>
      <c r="H177" s="48">
        <v>11440646294</v>
      </c>
      <c r="I177" s="48">
        <v>0</v>
      </c>
      <c r="J177" s="48">
        <v>0</v>
      </c>
      <c r="K177" s="84">
        <v>0</v>
      </c>
    </row>
    <row r="178" spans="1:11" s="97" customFormat="1" ht="17.25" x14ac:dyDescent="0.25">
      <c r="A178" s="58" t="s">
        <v>182</v>
      </c>
      <c r="B178" s="59" t="s">
        <v>225</v>
      </c>
      <c r="C178" s="60">
        <v>58401000000</v>
      </c>
      <c r="D178" s="60">
        <v>0</v>
      </c>
      <c r="E178" s="60">
        <v>58401000000</v>
      </c>
      <c r="F178" s="60">
        <v>7</v>
      </c>
      <c r="G178" s="60">
        <v>0</v>
      </c>
      <c r="H178" s="68">
        <v>11440646294</v>
      </c>
      <c r="I178" s="60">
        <v>0</v>
      </c>
      <c r="J178" s="68">
        <v>0</v>
      </c>
      <c r="K178" s="68">
        <v>0</v>
      </c>
    </row>
    <row r="179" spans="1:11" s="96" customFormat="1" ht="17.25" x14ac:dyDescent="0.25">
      <c r="A179" s="85" t="s">
        <v>183</v>
      </c>
      <c r="B179" s="86" t="s">
        <v>279</v>
      </c>
      <c r="C179" s="87">
        <v>19123870307</v>
      </c>
      <c r="D179" s="87">
        <v>0</v>
      </c>
      <c r="E179" s="87">
        <v>19123870307</v>
      </c>
      <c r="F179" s="87">
        <v>4</v>
      </c>
      <c r="G179" s="87">
        <v>0</v>
      </c>
      <c r="H179" s="87">
        <v>0</v>
      </c>
      <c r="I179" s="87">
        <v>0</v>
      </c>
      <c r="J179" s="87">
        <v>0</v>
      </c>
      <c r="K179" s="87">
        <v>0</v>
      </c>
    </row>
    <row r="180" spans="1:11" s="96" customFormat="1" ht="17.25" x14ac:dyDescent="0.25">
      <c r="A180" s="85" t="s">
        <v>184</v>
      </c>
      <c r="B180" s="86" t="s">
        <v>341</v>
      </c>
      <c r="C180" s="87">
        <v>14300000000</v>
      </c>
      <c r="D180" s="87">
        <v>0</v>
      </c>
      <c r="E180" s="87">
        <v>14300000000</v>
      </c>
      <c r="F180" s="87">
        <v>5</v>
      </c>
      <c r="G180" s="87">
        <v>0</v>
      </c>
      <c r="H180" s="87">
        <v>0</v>
      </c>
      <c r="I180" s="87">
        <v>0</v>
      </c>
      <c r="J180" s="87">
        <v>0</v>
      </c>
      <c r="K180" s="87">
        <v>0</v>
      </c>
    </row>
    <row r="181" spans="1:11" s="97" customFormat="1" ht="34.5" x14ac:dyDescent="0.25">
      <c r="A181" s="58" t="s">
        <v>185</v>
      </c>
      <c r="B181" s="59" t="s">
        <v>342</v>
      </c>
      <c r="C181" s="60">
        <v>14300000000</v>
      </c>
      <c r="D181" s="60">
        <v>0</v>
      </c>
      <c r="E181" s="60">
        <v>14300000000</v>
      </c>
      <c r="F181" s="60">
        <v>6</v>
      </c>
      <c r="G181" s="60">
        <v>0</v>
      </c>
      <c r="H181" s="60">
        <v>0</v>
      </c>
      <c r="I181" s="60">
        <v>0</v>
      </c>
      <c r="J181" s="60">
        <v>0</v>
      </c>
      <c r="K181" s="60">
        <v>0</v>
      </c>
    </row>
    <row r="182" spans="1:11" s="96" customFormat="1" ht="17.25" x14ac:dyDescent="0.25">
      <c r="A182" s="85" t="s">
        <v>186</v>
      </c>
      <c r="B182" s="86" t="s">
        <v>280</v>
      </c>
      <c r="C182" s="87">
        <v>4823870307</v>
      </c>
      <c r="D182" s="87">
        <v>0</v>
      </c>
      <c r="E182" s="87">
        <v>4823870307</v>
      </c>
      <c r="F182" s="87">
        <v>5</v>
      </c>
      <c r="G182" s="87">
        <v>0</v>
      </c>
      <c r="H182" s="87">
        <v>0</v>
      </c>
      <c r="I182" s="87">
        <v>0</v>
      </c>
      <c r="J182" s="87">
        <v>0</v>
      </c>
      <c r="K182" s="87">
        <v>0</v>
      </c>
    </row>
    <row r="183" spans="1:11" s="97" customFormat="1" ht="34.5" x14ac:dyDescent="0.25">
      <c r="A183" s="58" t="s">
        <v>187</v>
      </c>
      <c r="B183" s="59" t="s">
        <v>331</v>
      </c>
      <c r="C183" s="60">
        <v>4823870307</v>
      </c>
      <c r="D183" s="60">
        <v>0</v>
      </c>
      <c r="E183" s="60">
        <v>4823870307</v>
      </c>
      <c r="F183" s="60">
        <v>6</v>
      </c>
      <c r="G183" s="60">
        <v>0</v>
      </c>
      <c r="H183" s="60">
        <v>0</v>
      </c>
      <c r="I183" s="60">
        <v>0</v>
      </c>
      <c r="J183" s="60">
        <v>0</v>
      </c>
      <c r="K183" s="60">
        <v>0</v>
      </c>
    </row>
  </sheetData>
  <mergeCells count="2">
    <mergeCell ref="A1:K5"/>
    <mergeCell ref="A6:K6"/>
  </mergeCells>
  <pageMargins left="0.70866141732283472" right="0.70866141732283472" top="0.74803149606299213" bottom="0.74803149606299213" header="0.31496062992125984" footer="0.31496062992125984"/>
  <pageSetup scale="41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liquidacion ppto ingresos </vt:lpstr>
      <vt:lpstr>liquidacion ppto gastos</vt:lpstr>
      <vt:lpstr>'liquidacion ppto gastos'!Área_de_impresión</vt:lpstr>
      <vt:lpstr>'liquidacion ppto ingresos '!Área_de_impresión</vt:lpstr>
      <vt:lpstr>'liquidacion ppto gastos'!Títulos_a_imprimir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Michael Stick Méndez Méndez</cp:lastModifiedBy>
  <cp:lastPrinted>2023-11-28T21:09:36Z</cp:lastPrinted>
  <dcterms:created xsi:type="dcterms:W3CDTF">2023-09-14T16:49:03Z</dcterms:created>
  <dcterms:modified xsi:type="dcterms:W3CDTF">2026-04-13T21:36:11Z</dcterms:modified>
</cp:coreProperties>
</file>